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8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" sheetId="14" r:id="rId14"/>
    <sheet name="СпВ" sheetId="15" r:id="rId15"/>
    <sheet name="В" sheetId="16" r:id="rId16"/>
    <sheet name="СпК" sheetId="17" r:id="rId17"/>
    <sheet name="К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3">'1'!$A$1:$J$72</definedName>
    <definedName name="_xlnm.Print_Area" localSheetId="11">'2'!$A$1:$J$72</definedName>
    <definedName name="_xlnm.Print_Area" localSheetId="9">'3'!$A$1:$J$72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15">'В'!$A$1:$J$72</definedName>
    <definedName name="_xlnm.Print_Area" localSheetId="17">'К'!$A$1:$J$72</definedName>
    <definedName name="_xlnm.Print_Area" localSheetId="19">'Мстр1'!$A$1:$G$76</definedName>
    <definedName name="_xlnm.Print_Area" localSheetId="20">'Мстр2'!$A$1:$K$76</definedName>
    <definedName name="_xlnm.Print_Area" localSheetId="12">'Сп1'!$A$1:$I$22</definedName>
    <definedName name="_xlnm.Print_Area" localSheetId="10">'Сп2'!$A$1:$I$22</definedName>
    <definedName name="_xlnm.Print_Area" localSheetId="8">'Сп3'!$A$1:$I$22</definedName>
    <definedName name="_xlnm.Print_Area" localSheetId="6">'Сп4'!$A$1:$I$22</definedName>
    <definedName name="_xlnm.Print_Area" localSheetId="3">'Сп5'!$A$1:$I$38</definedName>
    <definedName name="_xlnm.Print_Area" localSheetId="0">'Сп6'!$A$1:$I$38</definedName>
    <definedName name="_xlnm.Print_Area" localSheetId="14">'СпВ'!$A$1:$I$22</definedName>
    <definedName name="_xlnm.Print_Area" localSheetId="16">'СпК'!$A$1:$I$22</definedName>
    <definedName name="_xlnm.Print_Area" localSheetId="18">'СпМ'!$A$1:$I$38</definedName>
  </definedNames>
  <calcPr fullCalcOnLoad="1"/>
</workbook>
</file>

<file path=xl/sharedStrings.xml><?xml version="1.0" encoding="utf-8"?>
<sst xmlns="http://schemas.openxmlformats.org/spreadsheetml/2006/main" count="857" uniqueCount="145">
  <si>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</si>
  <si>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</si>
  <si>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</si>
  <si>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</si>
  <si>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</si>
  <si>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</si>
  <si>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</si>
  <si>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</si>
  <si>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</si>
  <si>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</si>
  <si>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</si>
  <si>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</si>
  <si>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</si>
  <si>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</si>
  <si>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</si>
  <si>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</si>
  <si>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</si>
  <si>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</si>
  <si>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</si>
  <si>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</si>
  <si>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</si>
  <si>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</si>
  <si>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</si>
  <si>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</si>
  <si>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</si>
  <si>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</si>
  <si>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</si>
  <si>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</si>
  <si>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</si>
  <si>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</si>
  <si>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</si>
  <si>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</si>
  <si>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</si>
  <si>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</si>
  <si>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</si>
  <si>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</si>
  <si>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</si>
  <si>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1/128 финала Турнира Игорь Корнюшин</t>
  </si>
  <si>
    <t>Плаксиенко Егор</t>
  </si>
  <si>
    <t>Сергеев Алексей</t>
  </si>
  <si>
    <t>Тихомиров Кирилл</t>
  </si>
  <si>
    <t>Дядин Дмитрий</t>
  </si>
  <si>
    <t>Хаернасов Алмаз</t>
  </si>
  <si>
    <t>Ханнанов Альберт</t>
  </si>
  <si>
    <t>Сабирьянов Артур</t>
  </si>
  <si>
    <t>Ижболдина Полина</t>
  </si>
  <si>
    <t>Хакимов Данил</t>
  </si>
  <si>
    <t>Ямалов Арслан</t>
  </si>
  <si>
    <t>Давыдов Алексей</t>
  </si>
  <si>
    <t>Омерова Александра</t>
  </si>
  <si>
    <t>Султанмуратов Ильдар</t>
  </si>
  <si>
    <t>Уразаев Рифкат</t>
  </si>
  <si>
    <t>Саитова Алина</t>
  </si>
  <si>
    <t>Валявина Любовь</t>
  </si>
  <si>
    <t>Амакасов Айтуган</t>
  </si>
  <si>
    <t>Рыбаков Максим</t>
  </si>
  <si>
    <t>Алексеев Глеб</t>
  </si>
  <si>
    <t>Баушев Максим</t>
  </si>
  <si>
    <t>Ульмасова Диана</t>
  </si>
  <si>
    <t>Абдрафикова Диана</t>
  </si>
  <si>
    <t>Ишемгулов Айбулат</t>
  </si>
  <si>
    <t>1/64 финала Турнира Игорь Корнюшин</t>
  </si>
  <si>
    <t>Юнусов Ринат</t>
  </si>
  <si>
    <t>Нагонев Владимир</t>
  </si>
  <si>
    <t>Гадельшин Тимур</t>
  </si>
  <si>
    <t>Богачева Елена</t>
  </si>
  <si>
    <t>Патрушева Анастасия</t>
  </si>
  <si>
    <t>Якупов Данил</t>
  </si>
  <si>
    <t>Надеев Денис</t>
  </si>
  <si>
    <t>Семенов Никита</t>
  </si>
  <si>
    <t>Волков Сергей</t>
  </si>
  <si>
    <t>Григорьева Инна</t>
  </si>
  <si>
    <t>Лещенко Илья</t>
  </si>
  <si>
    <t>Проппе Роберт</t>
  </si>
  <si>
    <t>Ильмурзина Назакет</t>
  </si>
  <si>
    <t>1/32 финала Турнира Игорь Корнюшин</t>
  </si>
  <si>
    <t>Низамутдинов Родион</t>
  </si>
  <si>
    <t>Рахматуллина Гульназ</t>
  </si>
  <si>
    <t>Гаскаров Динар</t>
  </si>
  <si>
    <t>Гилемханова Дина</t>
  </si>
  <si>
    <t>Мансуров Данар</t>
  </si>
  <si>
    <t>Миловадский Рустем</t>
  </si>
  <si>
    <t>1/16 финала Турнира Игорь Корнюшин</t>
  </si>
  <si>
    <t>Григорьев Руслан</t>
  </si>
  <si>
    <t>Шаяхметов Азамат</t>
  </si>
  <si>
    <t>Балхияров Алмаз</t>
  </si>
  <si>
    <t>Булдин Никита</t>
  </si>
  <si>
    <t>Косолапов Герман</t>
  </si>
  <si>
    <t>1/8 финала Турнира Игорь Корнюшин</t>
  </si>
  <si>
    <t>Емельянов Александр</t>
  </si>
  <si>
    <t>Лактионов Глеб</t>
  </si>
  <si>
    <t>Грошев Юрий</t>
  </si>
  <si>
    <t>Бортко Вячеслав</t>
  </si>
  <si>
    <t>Бочаров Артем</t>
  </si>
  <si>
    <t>1/4 финала Турнира Игорь Корнюшин</t>
  </si>
  <si>
    <t>Барышев Сергей</t>
  </si>
  <si>
    <t>Фоминых Илья</t>
  </si>
  <si>
    <t>Рахматуллин Равиль</t>
  </si>
  <si>
    <t>Халимонов Евгений</t>
  </si>
  <si>
    <t>Давлетов Тимур</t>
  </si>
  <si>
    <t>Андрющенко Матвей</t>
  </si>
  <si>
    <t>Усков Сергей</t>
  </si>
  <si>
    <t>Расулев Азат</t>
  </si>
  <si>
    <t>Толкачев Иван</t>
  </si>
  <si>
    <t>Насыров Илдар</t>
  </si>
  <si>
    <t>Бадикшанова Ксения</t>
  </si>
  <si>
    <t>Давлетбаев Азат</t>
  </si>
  <si>
    <t>1/2 финала Турнира Игорь Корнюшин</t>
  </si>
  <si>
    <t>Ратникова Наталья</t>
  </si>
  <si>
    <t>Исмайлов Азат</t>
  </si>
  <si>
    <t>Суфияров Эдуард</t>
  </si>
  <si>
    <t>Бадретдинов Роман</t>
  </si>
  <si>
    <t>Прыйма Павел</t>
  </si>
  <si>
    <t>Семенов Константин</t>
  </si>
  <si>
    <t>Яковлев Роман</t>
  </si>
  <si>
    <t>Сагитов Александр</t>
  </si>
  <si>
    <t>Хайруллин Ильнур</t>
  </si>
  <si>
    <t>1/2 финала ветеранов Турнира Игорь Корнюшин</t>
  </si>
  <si>
    <t>Горбунов Валентин</t>
  </si>
  <si>
    <t>Аюпов Айдар</t>
  </si>
  <si>
    <t>Хубатулин Ринат</t>
  </si>
  <si>
    <t>Рябинин Владимир</t>
  </si>
  <si>
    <t>Семенов Юрий</t>
  </si>
  <si>
    <t>Савилов Дмитрий</t>
  </si>
  <si>
    <t>Стародубцев Олег</t>
  </si>
  <si>
    <t>Шапошников Александр</t>
  </si>
  <si>
    <t>Нестеренко Георгий</t>
  </si>
  <si>
    <t>Зиновьев Александр</t>
  </si>
  <si>
    <t>Гайфуллин Роберт</t>
  </si>
  <si>
    <t>Куряева Валентина</t>
  </si>
  <si>
    <t>Финал Турнира Игорь Корнюшин</t>
  </si>
  <si>
    <t>Аристов Александр</t>
  </si>
  <si>
    <t>Аббасов Рустамхон</t>
  </si>
  <si>
    <t>Урманов Артур</t>
  </si>
  <si>
    <t>Сафиуллин Азат</t>
  </si>
  <si>
    <t>Харламов Руслан</t>
  </si>
  <si>
    <t>Фоминых Дмитрий</t>
  </si>
  <si>
    <t>Зарецкий Максим</t>
  </si>
  <si>
    <t>Шакуров Нафис</t>
  </si>
  <si>
    <t>Ларионов Сергей</t>
  </si>
  <si>
    <t>Хабиров Марс</t>
  </si>
  <si>
    <t>Вафин Егор</t>
  </si>
  <si>
    <t>Лим Александр</t>
  </si>
  <si>
    <t>Ларионов Дмитрий</t>
  </si>
  <si>
    <t>Патрушев Никита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</si>
</sst>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37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40320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6стр1!G36</f>
        <v>Ишемгулов Айбулат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6стр1!G56</f>
        <v>Рыбаков Максим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6стр2!I22</f>
        <v>Уразаев Рифкат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6стр2!I32</f>
        <v>Хаернасов Алмаз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6стр1!G63</f>
        <v>Ямалов Арслан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6стр1!G65</f>
        <v>Тихомиров Кирилл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6стр1!G68</f>
        <v>Омерова Александра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6стр1!G70</f>
        <v>Сергеев Алексей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6стр1!D72</f>
        <v>Султанмуратов Ильдар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6стр1!D75</f>
        <v>Ханнанов Альберт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6стр1!G73</f>
        <v>Валявина Любовь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6стр1!G75</f>
        <v>Ижболдина Полина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6стр2!I40</f>
        <v>Саитова Алина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6стр2!I44</f>
        <v>Ульмасова Диана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6стр2!I46</f>
        <v>Дядин Дмитрий</v>
      </c>
      <c r="D21" s="25"/>
      <c r="E21" s="25"/>
      <c r="F21" s="25"/>
      <c r="G21" s="25"/>
      <c r="H21" s="25"/>
      <c r="I21" s="25"/>
    </row>
    <row r="22" spans="1:9" ht="18">
      <c r="A22" s="27" t="s">
        <v>60</v>
      </c>
      <c r="B22" s="28">
        <v>16</v>
      </c>
      <c r="C22" s="26" t="str">
        <f>6стр2!I48</f>
        <v>Сабирьянов Артур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6стр2!E44</f>
        <v>Амакасов Айтуган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6стр2!E50</f>
        <v>Алексеев Глеб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6стр2!E53</f>
        <v>Плаксиенко Егор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20</v>
      </c>
      <c r="C26" s="26" t="str">
        <f>6стр2!E55</f>
        <v>Давыдов Алексей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21</v>
      </c>
      <c r="C27" s="26" t="str">
        <f>6стр2!I53</f>
        <v>Баушев Максим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22</v>
      </c>
      <c r="C28" s="26" t="str">
        <f>6стр2!I57</f>
        <v>Хакимов Данил</v>
      </c>
      <c r="D28" s="25"/>
      <c r="E28" s="25"/>
      <c r="F28" s="25"/>
      <c r="G28" s="25"/>
      <c r="H28" s="25"/>
      <c r="I28" s="25"/>
    </row>
    <row r="29" spans="1:9" ht="18">
      <c r="A29" s="27" t="s">
        <v>53</v>
      </c>
      <c r="B29" s="28">
        <v>23</v>
      </c>
      <c r="C29" s="26" t="str">
        <f>6стр2!I59</f>
        <v>Абдрафикова Диана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6стр2!I61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6стр2!I74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Сп3!A1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Сп3!A2</f>
        <v>1/16 финала Турнира Игорь Корнюшин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Сп3!A3</f>
        <v>40342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Григорьев Руслан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83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Хаернасов Алмаз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Косолапов Герман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83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Юнусов Ринат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Булдин Никита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83</v>
      </c>
      <c r="G20" s="8"/>
      <c r="H20" s="8"/>
      <c r="I20" s="8"/>
    </row>
    <row r="21" spans="1:9" ht="12.75">
      <c r="A21" s="4">
        <v>3</v>
      </c>
      <c r="B21" s="6" t="str">
        <f>Сп3!A9</f>
        <v>Балхияров Алмаз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85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Ильмурзина Назакет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84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Гадельшин Тимур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нет</v>
      </c>
      <c r="C31" s="11"/>
      <c r="D31" s="11"/>
      <c r="E31" s="4">
        <v>-15</v>
      </c>
      <c r="F31" s="6" t="str">
        <f>IF(F20=E12,E28,IF(F20=E28,E12,0))</f>
        <v>Шаяхметов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84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Шаяхметов Азамат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Булдин Никита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42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Хаернасов Алмаз</v>
      </c>
      <c r="C39" s="7">
        <v>20</v>
      </c>
      <c r="D39" s="32" t="s">
        <v>64</v>
      </c>
      <c r="E39" s="7">
        <v>26</v>
      </c>
      <c r="F39" s="32" t="s">
        <v>86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Гадельшин Тимур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3" t="s">
        <v>64</v>
      </c>
      <c r="F41" s="11"/>
      <c r="G41" s="5"/>
      <c r="H41" s="5"/>
      <c r="I41" s="5"/>
    </row>
    <row r="42" spans="1:9" ht="12.75">
      <c r="A42" s="5"/>
      <c r="B42" s="7">
        <v>17</v>
      </c>
      <c r="C42" s="3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3" t="s">
        <v>74</v>
      </c>
      <c r="E43" s="15"/>
      <c r="F43" s="7">
        <v>28</v>
      </c>
      <c r="G43" s="32" t="s">
        <v>86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Ильмурзина Назакет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Балхияров Алмаз</v>
      </c>
      <c r="F45" s="11"/>
      <c r="G45" s="15"/>
      <c r="H45" s="5"/>
      <c r="I45" s="5"/>
    </row>
    <row r="46" spans="1:9" ht="12.75">
      <c r="A46" s="5"/>
      <c r="B46" s="7">
        <v>18</v>
      </c>
      <c r="C46" s="3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2" t="s">
        <v>62</v>
      </c>
      <c r="E47" s="7">
        <v>27</v>
      </c>
      <c r="F47" s="33" t="s">
        <v>62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Юнусов Ринат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3" t="s">
        <v>62</v>
      </c>
      <c r="F49" s="5"/>
      <c r="G49" s="15"/>
      <c r="H49" s="5"/>
      <c r="I49" s="5"/>
    </row>
    <row r="50" spans="1:9" ht="12.75">
      <c r="A50" s="5"/>
      <c r="B50" s="7">
        <v>19</v>
      </c>
      <c r="C50" s="32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87</v>
      </c>
      <c r="E51" s="15"/>
      <c r="F51" s="4">
        <v>-28</v>
      </c>
      <c r="G51" s="6" t="str">
        <f>IF(G43=F39,F47,IF(G43=F47,F39,0))</f>
        <v>Юнусов Ринат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Косолапов Герман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Гадельшин Тимур</v>
      </c>
      <c r="C54" s="5"/>
      <c r="D54" s="4">
        <v>-20</v>
      </c>
      <c r="E54" s="6" t="str">
        <f>IF(D39=C38,C40,IF(D39=C40,C38,0))</f>
        <v>Хаернасов Алмаз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85</v>
      </c>
      <c r="D55" s="5"/>
      <c r="E55" s="7">
        <v>31</v>
      </c>
      <c r="F55" s="8" t="s">
        <v>42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Балхияров Алмаз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Гадельшин Тимур</v>
      </c>
      <c r="D57" s="5"/>
      <c r="E57" s="5"/>
      <c r="F57" s="7">
        <v>33</v>
      </c>
      <c r="G57" s="8" t="s">
        <v>42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Ильмурзина Назакет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 t="s">
        <v>87</v>
      </c>
      <c r="C60" s="8" t="s">
        <v>87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Косолапов Герман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Ильмурзина Назакет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9" t="s">
        <v>10</v>
      </c>
      <c r="I65" s="39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88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40348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89</v>
      </c>
      <c r="B7" s="28">
        <v>1</v>
      </c>
      <c r="C7" s="26" t="str">
        <f>2!F20</f>
        <v>Емельянов Александр</v>
      </c>
      <c r="D7" s="25"/>
      <c r="E7" s="25"/>
      <c r="F7" s="25"/>
      <c r="G7" s="25"/>
      <c r="H7" s="25"/>
      <c r="I7" s="25"/>
    </row>
    <row r="8" spans="1:9" ht="18">
      <c r="A8" s="27" t="s">
        <v>83</v>
      </c>
      <c r="B8" s="28">
        <v>2</v>
      </c>
      <c r="C8" s="26" t="str">
        <f>2!F31</f>
        <v>Григорьев Руслан</v>
      </c>
      <c r="D8" s="25"/>
      <c r="E8" s="25"/>
      <c r="F8" s="25"/>
      <c r="G8" s="25"/>
      <c r="H8" s="25"/>
      <c r="I8" s="25"/>
    </row>
    <row r="9" spans="1:9" ht="18">
      <c r="A9" s="27" t="s">
        <v>90</v>
      </c>
      <c r="B9" s="28">
        <v>3</v>
      </c>
      <c r="C9" s="26" t="str">
        <f>2!G43</f>
        <v>Шаяхметов Азамат</v>
      </c>
      <c r="D9" s="25"/>
      <c r="E9" s="25"/>
      <c r="F9" s="25"/>
      <c r="G9" s="25"/>
      <c r="H9" s="25"/>
      <c r="I9" s="25"/>
    </row>
    <row r="10" spans="1:9" ht="18">
      <c r="A10" s="27" t="s">
        <v>91</v>
      </c>
      <c r="B10" s="28">
        <v>4</v>
      </c>
      <c r="C10" s="26" t="str">
        <f>2!G51</f>
        <v>Лактионов Глеб</v>
      </c>
      <c r="D10" s="25"/>
      <c r="E10" s="25"/>
      <c r="F10" s="25"/>
      <c r="G10" s="25"/>
      <c r="H10" s="25"/>
      <c r="I10" s="25"/>
    </row>
    <row r="11" spans="1:9" ht="18">
      <c r="A11" s="27" t="s">
        <v>84</v>
      </c>
      <c r="B11" s="28">
        <v>5</v>
      </c>
      <c r="C11" s="26" t="str">
        <f>2!C55</f>
        <v>Грошев Юрий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6</v>
      </c>
      <c r="C12" s="26" t="str">
        <f>2!C57</f>
        <v>Булдин Никита</v>
      </c>
      <c r="D12" s="25"/>
      <c r="E12" s="25"/>
      <c r="F12" s="25"/>
      <c r="G12" s="25"/>
      <c r="H12" s="25"/>
      <c r="I12" s="25"/>
    </row>
    <row r="13" spans="1:9" ht="18">
      <c r="A13" s="27" t="s">
        <v>92</v>
      </c>
      <c r="B13" s="28">
        <v>7</v>
      </c>
      <c r="C13" s="26" t="str">
        <f>2!C60</f>
        <v>Бочаров Артем</v>
      </c>
      <c r="D13" s="25"/>
      <c r="E13" s="25"/>
      <c r="F13" s="25"/>
      <c r="G13" s="25"/>
      <c r="H13" s="25"/>
      <c r="I13" s="25"/>
    </row>
    <row r="14" spans="1:9" ht="18">
      <c r="A14" s="27" t="s">
        <v>93</v>
      </c>
      <c r="B14" s="28">
        <v>8</v>
      </c>
      <c r="C14" s="26" t="str">
        <f>2!C62</f>
        <v>Бортко Вячеслав</v>
      </c>
      <c r="D14" s="25"/>
      <c r="E14" s="25"/>
      <c r="F14" s="25"/>
      <c r="G14" s="25"/>
      <c r="H14" s="25"/>
      <c r="I14" s="25"/>
    </row>
    <row r="15" spans="1:9" ht="18">
      <c r="A15" s="27" t="s">
        <v>62</v>
      </c>
      <c r="B15" s="28">
        <v>9</v>
      </c>
      <c r="C15" s="26" t="str">
        <f>2!G57</f>
        <v>Юнусов Ринат</v>
      </c>
      <c r="D15" s="25"/>
      <c r="E15" s="25"/>
      <c r="F15" s="25"/>
      <c r="G15" s="25"/>
      <c r="H15" s="25"/>
      <c r="I15" s="25"/>
    </row>
    <row r="16" spans="1:9" ht="18">
      <c r="A16" s="27" t="s">
        <v>50</v>
      </c>
      <c r="B16" s="28">
        <v>10</v>
      </c>
      <c r="C16" s="26" t="str">
        <f>2!G60</f>
        <v>Султанмуратов Ильдар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2!G64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2!G66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2!D67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2!D70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2!G71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Сп2!A1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Сп2!A2</f>
        <v>1/8 финала Турнира Игорь Корнюшин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Сп2!A3</f>
        <v>40348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Емельянов Александр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Юнусов Ринат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Бочаров Артем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89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Шаяхметов Азамат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Грошев Юрий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89</v>
      </c>
      <c r="G20" s="8"/>
      <c r="H20" s="8"/>
      <c r="I20" s="8"/>
    </row>
    <row r="21" spans="1:9" ht="12.75">
      <c r="A21" s="4">
        <v>3</v>
      </c>
      <c r="B21" s="6" t="str">
        <f>Сп2!A9</f>
        <v>Лактионов Глеб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90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Булдин Никита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83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Бортко Вячеслав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Султанмуратов Ильдар</v>
      </c>
      <c r="C31" s="11"/>
      <c r="D31" s="11"/>
      <c r="E31" s="4">
        <v>-15</v>
      </c>
      <c r="F31" s="6" t="str">
        <f>IF(F20=E12,E28,IF(F20=E28,E12,0))</f>
        <v>Григорьев Руслан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83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Григорьев Руслан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Шаяхметов Азамат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62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Юнусов Ринат</v>
      </c>
      <c r="C39" s="7">
        <v>20</v>
      </c>
      <c r="D39" s="32" t="s">
        <v>92</v>
      </c>
      <c r="E39" s="7">
        <v>26</v>
      </c>
      <c r="F39" s="32" t="s">
        <v>84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Бортко Вячеслав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3" t="s">
        <v>86</v>
      </c>
      <c r="F41" s="11"/>
      <c r="G41" s="5"/>
      <c r="H41" s="5"/>
      <c r="I41" s="5"/>
    </row>
    <row r="42" spans="1:9" ht="12.75">
      <c r="A42" s="5"/>
      <c r="B42" s="7">
        <v>17</v>
      </c>
      <c r="C42" s="3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3" t="s">
        <v>86</v>
      </c>
      <c r="E43" s="15"/>
      <c r="F43" s="7">
        <v>28</v>
      </c>
      <c r="G43" s="32" t="s">
        <v>84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Булдин Никита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Лактионов Глеб</v>
      </c>
      <c r="F45" s="11"/>
      <c r="G45" s="15"/>
      <c r="H45" s="5"/>
      <c r="I45" s="5"/>
    </row>
    <row r="46" spans="1:9" ht="12.75">
      <c r="A46" s="5"/>
      <c r="B46" s="7">
        <v>18</v>
      </c>
      <c r="C46" s="3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2" t="s">
        <v>91</v>
      </c>
      <c r="E47" s="7">
        <v>27</v>
      </c>
      <c r="F47" s="33" t="s">
        <v>90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Грошев Юрий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Султанмуратов Ильдар</v>
      </c>
      <c r="C49" s="5"/>
      <c r="D49" s="7">
        <v>25</v>
      </c>
      <c r="E49" s="33" t="s">
        <v>91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50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93</v>
      </c>
      <c r="E51" s="15"/>
      <c r="F51" s="4">
        <v>-28</v>
      </c>
      <c r="G51" s="6" t="str">
        <f>IF(G43=F39,F47,IF(G43=F47,F39,0))</f>
        <v>Лактионов Глеб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Бочаров Артем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Булдин Никита</v>
      </c>
      <c r="C54" s="5"/>
      <c r="D54" s="4">
        <v>-20</v>
      </c>
      <c r="E54" s="6" t="str">
        <f>IF(D39=C38,C40,IF(D39=C40,C38,0))</f>
        <v>Юнусов Ринат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91</v>
      </c>
      <c r="D55" s="5"/>
      <c r="E55" s="7">
        <v>31</v>
      </c>
      <c r="F55" s="8" t="s">
        <v>62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Грошев Юрий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Булдин Никита</v>
      </c>
      <c r="D57" s="5"/>
      <c r="E57" s="5"/>
      <c r="F57" s="7">
        <v>33</v>
      </c>
      <c r="G57" s="8" t="s">
        <v>62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Бортко Вячеслав</v>
      </c>
      <c r="C59" s="5"/>
      <c r="D59" s="5"/>
      <c r="E59" s="7">
        <v>32</v>
      </c>
      <c r="F59" s="12" t="s">
        <v>50</v>
      </c>
      <c r="G59" s="20"/>
      <c r="H59" s="5"/>
      <c r="I59" s="5"/>
    </row>
    <row r="60" spans="1:9" ht="12.75">
      <c r="A60" s="5"/>
      <c r="B60" s="7">
        <v>30</v>
      </c>
      <c r="C60" s="8" t="s">
        <v>93</v>
      </c>
      <c r="D60" s="4">
        <v>-23</v>
      </c>
      <c r="E60" s="10" t="str">
        <f>IF(D51=C50,C52,IF(D51=C52,C50,0))</f>
        <v>Султанмуратов Ильдар</v>
      </c>
      <c r="F60" s="4">
        <v>-33</v>
      </c>
      <c r="G60" s="6" t="str">
        <f>IF(G57=F55,F59,IF(G57=F59,F55,0))</f>
        <v>Султанмуратов Ильдар</v>
      </c>
      <c r="H60" s="14"/>
      <c r="I60" s="14"/>
    </row>
    <row r="61" spans="1:9" ht="12.75">
      <c r="A61" s="4">
        <v>-25</v>
      </c>
      <c r="B61" s="10" t="str">
        <f>IF(E49=D47,D51,IF(E49=D51,D47,0))</f>
        <v>Бочаров Артем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Бортко Вячеслав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9" t="s">
        <v>10</v>
      </c>
      <c r="I65" s="39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94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40355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95</v>
      </c>
      <c r="B7" s="28">
        <v>1</v>
      </c>
      <c r="C7" s="26" t="str">
        <f>1!F20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96</v>
      </c>
      <c r="B8" s="28">
        <v>2</v>
      </c>
      <c r="C8" s="26" t="str">
        <f>1!F31</f>
        <v>Фоминых Илья</v>
      </c>
      <c r="D8" s="25"/>
      <c r="E8" s="25"/>
      <c r="F8" s="25"/>
      <c r="G8" s="25"/>
      <c r="H8" s="25"/>
      <c r="I8" s="25"/>
    </row>
    <row r="9" spans="1:9" ht="18">
      <c r="A9" s="27" t="s">
        <v>97</v>
      </c>
      <c r="B9" s="28">
        <v>3</v>
      </c>
      <c r="C9" s="26" t="str">
        <f>1!G43</f>
        <v>Халимонов Евгений</v>
      </c>
      <c r="D9" s="25"/>
      <c r="E9" s="25"/>
      <c r="F9" s="25"/>
      <c r="G9" s="25"/>
      <c r="H9" s="25"/>
      <c r="I9" s="25"/>
    </row>
    <row r="10" spans="1:9" ht="18">
      <c r="A10" s="27" t="s">
        <v>98</v>
      </c>
      <c r="B10" s="28">
        <v>4</v>
      </c>
      <c r="C10" s="26" t="str">
        <f>1!G51</f>
        <v>Рахматуллин Равиль</v>
      </c>
      <c r="D10" s="25"/>
      <c r="E10" s="25"/>
      <c r="F10" s="25"/>
      <c r="G10" s="25"/>
      <c r="H10" s="25"/>
      <c r="I10" s="25"/>
    </row>
    <row r="11" spans="1:9" ht="18">
      <c r="A11" s="27" t="s">
        <v>99</v>
      </c>
      <c r="B11" s="28">
        <v>5</v>
      </c>
      <c r="C11" s="26" t="str">
        <f>1!C55</f>
        <v>Расулев Азат</v>
      </c>
      <c r="D11" s="25"/>
      <c r="E11" s="25"/>
      <c r="F11" s="25"/>
      <c r="G11" s="25"/>
      <c r="H11" s="25"/>
      <c r="I11" s="25"/>
    </row>
    <row r="12" spans="1:9" ht="18">
      <c r="A12" s="27" t="s">
        <v>100</v>
      </c>
      <c r="B12" s="28">
        <v>6</v>
      </c>
      <c r="C12" s="26" t="str">
        <f>1!C57</f>
        <v>Усков Сергей</v>
      </c>
      <c r="D12" s="25"/>
      <c r="E12" s="25"/>
      <c r="F12" s="25"/>
      <c r="G12" s="25"/>
      <c r="H12" s="25"/>
      <c r="I12" s="25"/>
    </row>
    <row r="13" spans="1:9" ht="18">
      <c r="A13" s="27" t="s">
        <v>101</v>
      </c>
      <c r="B13" s="28">
        <v>7</v>
      </c>
      <c r="C13" s="26" t="str">
        <f>1!C60</f>
        <v>Андрющенко Матвей</v>
      </c>
      <c r="D13" s="25"/>
      <c r="E13" s="25"/>
      <c r="F13" s="25"/>
      <c r="G13" s="25"/>
      <c r="H13" s="25"/>
      <c r="I13" s="25"/>
    </row>
    <row r="14" spans="1:9" ht="18">
      <c r="A14" s="27" t="s">
        <v>102</v>
      </c>
      <c r="B14" s="28">
        <v>8</v>
      </c>
      <c r="C14" s="26" t="str">
        <f>1!C62</f>
        <v>Емельянов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103</v>
      </c>
      <c r="B15" s="28">
        <v>9</v>
      </c>
      <c r="C15" s="26" t="str">
        <f>1!G57</f>
        <v>Давлетов Тимур</v>
      </c>
      <c r="D15" s="25"/>
      <c r="E15" s="25"/>
      <c r="F15" s="25"/>
      <c r="G15" s="25"/>
      <c r="H15" s="25"/>
      <c r="I15" s="25"/>
    </row>
    <row r="16" spans="1:9" ht="18">
      <c r="A16" s="27" t="s">
        <v>104</v>
      </c>
      <c r="B16" s="28">
        <v>10</v>
      </c>
      <c r="C16" s="26" t="str">
        <f>1!G60</f>
        <v>Толкачев Иван</v>
      </c>
      <c r="D16" s="25"/>
      <c r="E16" s="25"/>
      <c r="F16" s="25"/>
      <c r="G16" s="25"/>
      <c r="H16" s="25"/>
      <c r="I16" s="25"/>
    </row>
    <row r="17" spans="1:9" ht="18">
      <c r="A17" s="27" t="s">
        <v>89</v>
      </c>
      <c r="B17" s="28">
        <v>11</v>
      </c>
      <c r="C17" s="26" t="str">
        <f>1!G64</f>
        <v>Насыров Илдар</v>
      </c>
      <c r="D17" s="25"/>
      <c r="E17" s="25"/>
      <c r="F17" s="25"/>
      <c r="G17" s="25"/>
      <c r="H17" s="25"/>
      <c r="I17" s="25"/>
    </row>
    <row r="18" spans="1:9" ht="18">
      <c r="A18" s="27" t="s">
        <v>105</v>
      </c>
      <c r="B18" s="28">
        <v>12</v>
      </c>
      <c r="C18" s="26" t="str">
        <f>1!G66</f>
        <v>Григорьев Руслан</v>
      </c>
      <c r="D18" s="25"/>
      <c r="E18" s="25"/>
      <c r="F18" s="25"/>
      <c r="G18" s="25"/>
      <c r="H18" s="25"/>
      <c r="I18" s="25"/>
    </row>
    <row r="19" spans="1:9" ht="18">
      <c r="A19" s="27" t="s">
        <v>83</v>
      </c>
      <c r="B19" s="28">
        <v>13</v>
      </c>
      <c r="C19" s="26" t="str">
        <f>1!D67</f>
        <v>Давлетбаев Азат</v>
      </c>
      <c r="D19" s="25"/>
      <c r="E19" s="25"/>
      <c r="F19" s="25"/>
      <c r="G19" s="25"/>
      <c r="H19" s="25"/>
      <c r="I19" s="25"/>
    </row>
    <row r="20" spans="1:9" ht="18">
      <c r="A20" s="27" t="s">
        <v>106</v>
      </c>
      <c r="B20" s="28">
        <v>14</v>
      </c>
      <c r="C20" s="26" t="str">
        <f>1!D70</f>
        <v>Бадикшанова Ксения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1!G69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1!G71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Сп1!A1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Сп1!A2</f>
        <v>1/4 финала Турнира Игорь Корнюшин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Сп1!A3</f>
        <v>40355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Сп1!A7</f>
        <v>Барышев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95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95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Сп1!A15</f>
        <v>Толкачев Иван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Сп1!A14</f>
        <v>Расулев Азат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95</v>
      </c>
      <c r="F12" s="5"/>
      <c r="G12" s="13"/>
      <c r="H12" s="5"/>
      <c r="I12" s="5"/>
    </row>
    <row r="13" spans="1:9" ht="12.75">
      <c r="A13" s="4">
        <v>5</v>
      </c>
      <c r="B13" s="6" t="str">
        <f>Сп1!A11</f>
        <v>Давлетов Тимур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Сп1!A18</f>
        <v>Бадикшанова Ксения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Сп1!A19</f>
        <v>Григорьев Руслан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Сп1!A10</f>
        <v>Халимонов Евгений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95</v>
      </c>
      <c r="G20" s="8"/>
      <c r="H20" s="8"/>
      <c r="I20" s="8"/>
    </row>
    <row r="21" spans="1:9" ht="12.75">
      <c r="A21" s="4">
        <v>3</v>
      </c>
      <c r="B21" s="6" t="str">
        <f>Сп1!A9</f>
        <v>Рахматуллин Равиль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97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Сп1!A20</f>
        <v>Давлетбаев Азат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Сп1!A17</f>
        <v>Емельянов Александр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Сп1!A12</f>
        <v>Андрющенко Матвей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96</v>
      </c>
      <c r="F28" s="15"/>
      <c r="G28" s="5"/>
      <c r="H28" s="5"/>
      <c r="I28" s="5"/>
    </row>
    <row r="29" spans="1:9" ht="12.75">
      <c r="A29" s="4">
        <v>7</v>
      </c>
      <c r="B29" s="6" t="str">
        <f>Сп1!A13</f>
        <v>Усков Сергей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Сп1!A16</f>
        <v>Насыров Илдар</v>
      </c>
      <c r="C31" s="11"/>
      <c r="D31" s="11"/>
      <c r="E31" s="4">
        <v>-15</v>
      </c>
      <c r="F31" s="6" t="str">
        <f>IF(F20=E12,E28,IF(F20=E28,E12,0))</f>
        <v>Фоминых Илья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96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Сп1!A21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Сп1!A8</f>
        <v>Фоминых Илья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Халимонов Евгений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103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Толкачев Иван</v>
      </c>
      <c r="C39" s="7">
        <v>20</v>
      </c>
      <c r="D39" s="32" t="s">
        <v>101</v>
      </c>
      <c r="E39" s="7">
        <v>26</v>
      </c>
      <c r="F39" s="32" t="s">
        <v>98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Усков Сергей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Бадикшанова Ксения</v>
      </c>
      <c r="C41" s="5"/>
      <c r="D41" s="7">
        <v>24</v>
      </c>
      <c r="E41" s="33" t="s">
        <v>101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83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Григорьев Руслан</v>
      </c>
      <c r="C43" s="7">
        <v>21</v>
      </c>
      <c r="D43" s="33" t="s">
        <v>100</v>
      </c>
      <c r="E43" s="15"/>
      <c r="F43" s="7">
        <v>28</v>
      </c>
      <c r="G43" s="32" t="s">
        <v>98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Андрющенко Матвей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Давлетбаев Азат</v>
      </c>
      <c r="C45" s="5"/>
      <c r="D45" s="4">
        <v>-14</v>
      </c>
      <c r="E45" s="6" t="str">
        <f>IF(E28=D24,D32,IF(E28=D32,D24,0))</f>
        <v>Рахматуллин Равиль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89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Емельянов Александр</v>
      </c>
      <c r="C47" s="7">
        <v>22</v>
      </c>
      <c r="D47" s="32" t="s">
        <v>89</v>
      </c>
      <c r="E47" s="7">
        <v>27</v>
      </c>
      <c r="F47" s="33" t="s">
        <v>97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Давлетов Тимур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Насыров Илдар</v>
      </c>
      <c r="C49" s="5"/>
      <c r="D49" s="7">
        <v>25</v>
      </c>
      <c r="E49" s="33" t="s">
        <v>102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104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102</v>
      </c>
      <c r="E51" s="15"/>
      <c r="F51" s="4">
        <v>-28</v>
      </c>
      <c r="G51" s="6" t="str">
        <f>IF(G43=F39,F47,IF(G43=F47,F39,0))</f>
        <v>Рахматуллин Равиль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Расулев Азат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Усков Сергей</v>
      </c>
      <c r="C54" s="5"/>
      <c r="D54" s="4">
        <v>-20</v>
      </c>
      <c r="E54" s="6" t="str">
        <f>IF(D39=C38,C40,IF(D39=C40,C38,0))</f>
        <v>Толкачев Иван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102</v>
      </c>
      <c r="D55" s="5"/>
      <c r="E55" s="7">
        <v>31</v>
      </c>
      <c r="F55" s="8" t="s">
        <v>103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Расулев Азат</v>
      </c>
      <c r="C56" s="16" t="s">
        <v>4</v>
      </c>
      <c r="D56" s="4">
        <v>-21</v>
      </c>
      <c r="E56" s="10" t="str">
        <f>IF(D43=C42,C44,IF(D43=C44,C42,0))</f>
        <v>Григорьев Руслан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Усков Сергей</v>
      </c>
      <c r="D57" s="5"/>
      <c r="E57" s="5"/>
      <c r="F57" s="7">
        <v>33</v>
      </c>
      <c r="G57" s="8" t="s">
        <v>99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Давлетов Тимур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Андрющенко Матвей</v>
      </c>
      <c r="C59" s="5"/>
      <c r="D59" s="5"/>
      <c r="E59" s="7">
        <v>32</v>
      </c>
      <c r="F59" s="12" t="s">
        <v>99</v>
      </c>
      <c r="G59" s="20"/>
      <c r="H59" s="5"/>
      <c r="I59" s="5"/>
    </row>
    <row r="60" spans="1:9" ht="12.75">
      <c r="A60" s="5"/>
      <c r="B60" s="7">
        <v>30</v>
      </c>
      <c r="C60" s="8" t="s">
        <v>100</v>
      </c>
      <c r="D60" s="4">
        <v>-23</v>
      </c>
      <c r="E60" s="10" t="str">
        <f>IF(D51=C50,C52,IF(D51=C52,C50,0))</f>
        <v>Насыров Илдар</v>
      </c>
      <c r="F60" s="4">
        <v>-33</v>
      </c>
      <c r="G60" s="6" t="str">
        <f>IF(G57=F55,F59,IF(G57=F59,F55,0))</f>
        <v>Толкачев Иван</v>
      </c>
      <c r="H60" s="14"/>
      <c r="I60" s="14"/>
    </row>
    <row r="61" spans="1:9" ht="12.75">
      <c r="A61" s="4">
        <v>-25</v>
      </c>
      <c r="B61" s="10" t="str">
        <f>IF(E49=D47,D51,IF(E49=D51,D47,0))</f>
        <v>Емельянов Александр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Емельянов Александр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Григорьев Руслан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104</v>
      </c>
      <c r="H64" s="14"/>
      <c r="I64" s="14"/>
    </row>
    <row r="65" spans="1:9" ht="12.75">
      <c r="A65" s="5"/>
      <c r="B65" s="7">
        <v>35</v>
      </c>
      <c r="C65" s="8" t="s">
        <v>105</v>
      </c>
      <c r="D65" s="5"/>
      <c r="E65" s="4">
        <v>-32</v>
      </c>
      <c r="F65" s="10" t="str">
        <f>IF(F59=E58,E60,IF(F59=E60,E58,0))</f>
        <v>Насыров Илдар</v>
      </c>
      <c r="G65" s="5"/>
      <c r="H65" s="39" t="s">
        <v>10</v>
      </c>
      <c r="I65" s="39"/>
    </row>
    <row r="66" spans="1:9" ht="12.75">
      <c r="A66" s="4">
        <v>-17</v>
      </c>
      <c r="B66" s="10" t="str">
        <f>IF(C42=B41,B43,IF(C42=B43,B41,0))</f>
        <v>Бадикшанова Ксения</v>
      </c>
      <c r="C66" s="11"/>
      <c r="D66" s="15"/>
      <c r="E66" s="5"/>
      <c r="F66" s="4">
        <v>-34</v>
      </c>
      <c r="G66" s="6" t="str">
        <f>IF(G64=F63,F65,IF(G64=F65,F63,0))</f>
        <v>Григорьев Руслан</v>
      </c>
      <c r="H66" s="14"/>
      <c r="I66" s="14"/>
    </row>
    <row r="67" spans="1:9" ht="12.75">
      <c r="A67" s="5"/>
      <c r="B67" s="5"/>
      <c r="C67" s="7">
        <v>37</v>
      </c>
      <c r="D67" s="8" t="s">
        <v>106</v>
      </c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 t="str">
        <f>IF(C46=B45,B47,IF(C46=B47,B45,0))</f>
        <v>Давлетбаев Азат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106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Бадикшанова Ксения</v>
      </c>
      <c r="E70" s="4">
        <v>-36</v>
      </c>
      <c r="F70" s="10" t="str">
        <f>IF(C69=B68,B70,IF(C69=B70,B68,0))</f>
        <v>нет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117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40363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118</v>
      </c>
      <c r="B7" s="28">
        <v>1</v>
      </c>
      <c r="C7" s="26" t="str">
        <f>В!F20</f>
        <v>Горбунов Валентин</v>
      </c>
      <c r="D7" s="25"/>
      <c r="E7" s="25"/>
      <c r="F7" s="25"/>
      <c r="G7" s="25"/>
      <c r="H7" s="25"/>
      <c r="I7" s="25"/>
    </row>
    <row r="8" spans="1:9" ht="18">
      <c r="A8" s="27" t="s">
        <v>119</v>
      </c>
      <c r="B8" s="28">
        <v>2</v>
      </c>
      <c r="C8" s="26" t="str">
        <f>В!F31</f>
        <v>Аюпов Айдар</v>
      </c>
      <c r="D8" s="25"/>
      <c r="E8" s="25"/>
      <c r="F8" s="25"/>
      <c r="G8" s="25"/>
      <c r="H8" s="25"/>
      <c r="I8" s="25"/>
    </row>
    <row r="9" spans="1:9" ht="18">
      <c r="A9" s="27" t="s">
        <v>120</v>
      </c>
      <c r="B9" s="28">
        <v>3</v>
      </c>
      <c r="C9" s="26" t="str">
        <f>В!G43</f>
        <v>Рябинин Владимир</v>
      </c>
      <c r="D9" s="25"/>
      <c r="E9" s="25"/>
      <c r="F9" s="25"/>
      <c r="G9" s="25"/>
      <c r="H9" s="25"/>
      <c r="I9" s="25"/>
    </row>
    <row r="10" spans="1:9" ht="18">
      <c r="A10" s="27" t="s">
        <v>121</v>
      </c>
      <c r="B10" s="28">
        <v>4</v>
      </c>
      <c r="C10" s="26" t="str">
        <f>В!G51</f>
        <v>Хубатулин Ринат</v>
      </c>
      <c r="D10" s="25"/>
      <c r="E10" s="25"/>
      <c r="F10" s="25"/>
      <c r="G10" s="25"/>
      <c r="H10" s="25"/>
      <c r="I10" s="25"/>
    </row>
    <row r="11" spans="1:9" ht="18">
      <c r="A11" s="27" t="s">
        <v>122</v>
      </c>
      <c r="B11" s="28">
        <v>5</v>
      </c>
      <c r="C11" s="26" t="str">
        <f>В!C55</f>
        <v>Стародубцев Олег</v>
      </c>
      <c r="D11" s="25"/>
      <c r="E11" s="25"/>
      <c r="F11" s="25"/>
      <c r="G11" s="25"/>
      <c r="H11" s="25"/>
      <c r="I11" s="25"/>
    </row>
    <row r="12" spans="1:9" ht="18">
      <c r="A12" s="27" t="s">
        <v>98</v>
      </c>
      <c r="B12" s="28">
        <v>6</v>
      </c>
      <c r="C12" s="26" t="str">
        <f>В!C57</f>
        <v>Семенов Юрий</v>
      </c>
      <c r="D12" s="25"/>
      <c r="E12" s="25"/>
      <c r="F12" s="25"/>
      <c r="G12" s="25"/>
      <c r="H12" s="25"/>
      <c r="I12" s="25"/>
    </row>
    <row r="13" spans="1:9" ht="18">
      <c r="A13" s="27" t="s">
        <v>123</v>
      </c>
      <c r="B13" s="28">
        <v>7</v>
      </c>
      <c r="C13" s="26" t="str">
        <f>В!C60</f>
        <v>Савилов Дмитрий</v>
      </c>
      <c r="D13" s="25"/>
      <c r="E13" s="25"/>
      <c r="F13" s="25"/>
      <c r="G13" s="25"/>
      <c r="H13" s="25"/>
      <c r="I13" s="25"/>
    </row>
    <row r="14" spans="1:9" ht="18">
      <c r="A14" s="27" t="s">
        <v>124</v>
      </c>
      <c r="B14" s="28">
        <v>8</v>
      </c>
      <c r="C14" s="26" t="str">
        <f>В!C62</f>
        <v>Зиновьев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101</v>
      </c>
      <c r="B15" s="28">
        <v>9</v>
      </c>
      <c r="C15" s="26" t="str">
        <f>В!G57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125</v>
      </c>
      <c r="B16" s="28">
        <v>10</v>
      </c>
      <c r="C16" s="26" t="str">
        <f>В!G60</f>
        <v>Шапошников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126</v>
      </c>
      <c r="B17" s="28">
        <v>11</v>
      </c>
      <c r="C17" s="26" t="str">
        <f>В!G64</f>
        <v>Куряева Валентина</v>
      </c>
      <c r="D17" s="25"/>
      <c r="E17" s="25"/>
      <c r="F17" s="25"/>
      <c r="G17" s="25"/>
      <c r="H17" s="25"/>
      <c r="I17" s="25"/>
    </row>
    <row r="18" spans="1:9" ht="18">
      <c r="A18" s="27" t="s">
        <v>127</v>
      </c>
      <c r="B18" s="28">
        <v>12</v>
      </c>
      <c r="C18" s="26" t="str">
        <f>В!G66</f>
        <v>Халимонов Евгений</v>
      </c>
      <c r="D18" s="25"/>
      <c r="E18" s="25"/>
      <c r="F18" s="25"/>
      <c r="G18" s="25"/>
      <c r="H18" s="25"/>
      <c r="I18" s="25"/>
    </row>
    <row r="19" spans="1:9" ht="18">
      <c r="A19" s="27" t="s">
        <v>128</v>
      </c>
      <c r="B19" s="28">
        <v>13</v>
      </c>
      <c r="C19" s="26" t="str">
        <f>В!D67</f>
        <v>Нестеренко Георгий</v>
      </c>
      <c r="D19" s="25"/>
      <c r="E19" s="25"/>
      <c r="F19" s="25"/>
      <c r="G19" s="25"/>
      <c r="H19" s="25"/>
      <c r="I19" s="25"/>
    </row>
    <row r="20" spans="1:9" ht="18">
      <c r="A20" s="27" t="s">
        <v>129</v>
      </c>
      <c r="B20" s="28">
        <v>14</v>
      </c>
      <c r="C20" s="26" t="str">
        <f>В!D70</f>
        <v>Гайфуллин Роберт</v>
      </c>
      <c r="D20" s="25"/>
      <c r="E20" s="25"/>
      <c r="F20" s="25"/>
      <c r="G20" s="25"/>
      <c r="H20" s="25"/>
      <c r="I20" s="25"/>
    </row>
    <row r="21" spans="1:9" ht="18">
      <c r="A21" s="27" t="s">
        <v>74</v>
      </c>
      <c r="B21" s="28">
        <v>15</v>
      </c>
      <c r="C21" s="26" t="str">
        <f>В!G69</f>
        <v>Ильмурзина Назакет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В!G71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СпВ!A1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СпВ!A2</f>
        <v>1/2 финала ветеранов Турнира Игорь Корнюшин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СпВ!A3</f>
        <v>40363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Горбунов Валентин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СпВ!A22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Усков Сергей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Стародубцев Олег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118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Семенов Юрий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Зиновьев Александр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Гайфуллин Роберт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Рябинин Владимир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118</v>
      </c>
      <c r="G20" s="8"/>
      <c r="H20" s="8"/>
      <c r="I20" s="8"/>
    </row>
    <row r="21" spans="1:9" ht="12.75">
      <c r="A21" s="4">
        <v>3</v>
      </c>
      <c r="B21" s="6" t="str">
        <f>СпВ!A9</f>
        <v>Хубатулин Ринат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120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СпВ!A20</f>
        <v>Куряева Валентина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120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Нестеренко Георгий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Халимонов Евгений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119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Савилов Дмитрий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Шапошников Александр</v>
      </c>
      <c r="C31" s="11"/>
      <c r="D31" s="11"/>
      <c r="E31" s="4">
        <v>-15</v>
      </c>
      <c r="F31" s="6" t="str">
        <f>IF(F20=E12,E28,IF(F20=E28,E12,0))</f>
        <v>Аюпов Айдар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119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СпВ!A21</f>
        <v>Ильмурзина Назакет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Аюпов Айдар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Рябинин Владимир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101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Усков Сергей</v>
      </c>
      <c r="C39" s="7">
        <v>20</v>
      </c>
      <c r="D39" s="32" t="s">
        <v>123</v>
      </c>
      <c r="E39" s="7">
        <v>26</v>
      </c>
      <c r="F39" s="32" t="s">
        <v>121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Савилов Дмитрий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Семенов Юрий</v>
      </c>
      <c r="C41" s="5"/>
      <c r="D41" s="7">
        <v>24</v>
      </c>
      <c r="E41" s="33" t="s">
        <v>122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122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Гайфуллин Роберт</v>
      </c>
      <c r="C43" s="7">
        <v>21</v>
      </c>
      <c r="D43" s="33" t="s">
        <v>122</v>
      </c>
      <c r="E43" s="15"/>
      <c r="F43" s="7">
        <v>28</v>
      </c>
      <c r="G43" s="32" t="s">
        <v>121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Халимонов Евгений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Куряева Валентина</v>
      </c>
      <c r="C45" s="5"/>
      <c r="D45" s="4">
        <v>-14</v>
      </c>
      <c r="E45" s="6" t="str">
        <f>IF(E28=D24,D32,IF(E28=D32,D24,0))</f>
        <v>Хубатулин Ринат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129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Нестеренко Георгий</v>
      </c>
      <c r="C47" s="7">
        <v>22</v>
      </c>
      <c r="D47" s="32" t="s">
        <v>127</v>
      </c>
      <c r="E47" s="7">
        <v>27</v>
      </c>
      <c r="F47" s="33" t="s">
        <v>120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Зиновьев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Шапошников Александр</v>
      </c>
      <c r="C49" s="5"/>
      <c r="D49" s="7">
        <v>25</v>
      </c>
      <c r="E49" s="33" t="s">
        <v>124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125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Ильмурзина Назакет</v>
      </c>
      <c r="C51" s="7">
        <v>23</v>
      </c>
      <c r="D51" s="33" t="s">
        <v>124</v>
      </c>
      <c r="E51" s="15"/>
      <c r="F51" s="4">
        <v>-28</v>
      </c>
      <c r="G51" s="6" t="str">
        <f>IF(G43=F39,F47,IF(G43=F47,F39,0))</f>
        <v>Хубатулин Ринат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Стародубцев Олег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Семенов Юрий</v>
      </c>
      <c r="C54" s="5"/>
      <c r="D54" s="4">
        <v>-20</v>
      </c>
      <c r="E54" s="6" t="str">
        <f>IF(D39=C38,C40,IF(D39=C40,C38,0))</f>
        <v>Усков Сергей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124</v>
      </c>
      <c r="D55" s="5"/>
      <c r="E55" s="7">
        <v>31</v>
      </c>
      <c r="F55" s="8" t="s">
        <v>101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Стародубцев Олег</v>
      </c>
      <c r="C56" s="16" t="s">
        <v>4</v>
      </c>
      <c r="D56" s="4">
        <v>-21</v>
      </c>
      <c r="E56" s="10" t="str">
        <f>IF(D43=C42,C44,IF(D43=C44,C42,0))</f>
        <v>Халимонов Евгений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Юрий</v>
      </c>
      <c r="D57" s="5"/>
      <c r="E57" s="5"/>
      <c r="F57" s="7">
        <v>33</v>
      </c>
      <c r="G57" s="8" t="s">
        <v>101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Куряева Валентина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Савилов Дмитрий</v>
      </c>
      <c r="C59" s="5"/>
      <c r="D59" s="5"/>
      <c r="E59" s="7">
        <v>32</v>
      </c>
      <c r="F59" s="12" t="s">
        <v>125</v>
      </c>
      <c r="G59" s="20"/>
      <c r="H59" s="5"/>
      <c r="I59" s="5"/>
    </row>
    <row r="60" spans="1:9" ht="12.75">
      <c r="A60" s="5"/>
      <c r="B60" s="7">
        <v>30</v>
      </c>
      <c r="C60" s="8" t="s">
        <v>123</v>
      </c>
      <c r="D60" s="4">
        <v>-23</v>
      </c>
      <c r="E60" s="10" t="str">
        <f>IF(D51=C50,C52,IF(D51=C52,C50,0))</f>
        <v>Шапошников Александр</v>
      </c>
      <c r="F60" s="4">
        <v>-33</v>
      </c>
      <c r="G60" s="6" t="str">
        <f>IF(G57=F55,F59,IF(G57=F59,F55,0))</f>
        <v>Шапошников Александр</v>
      </c>
      <c r="H60" s="14"/>
      <c r="I60" s="14"/>
    </row>
    <row r="61" spans="1:9" ht="12.75">
      <c r="A61" s="4">
        <v>-25</v>
      </c>
      <c r="B61" s="10" t="str">
        <f>IF(E49=D47,D51,IF(E49=D51,D47,0))</f>
        <v>Зиновьев Александр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Зиновьев Александр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Халимонов Евгений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129</v>
      </c>
      <c r="H64" s="14"/>
      <c r="I64" s="14"/>
    </row>
    <row r="65" spans="1:9" ht="12.75">
      <c r="A65" s="5"/>
      <c r="B65" s="7">
        <v>35</v>
      </c>
      <c r="C65" s="8" t="s">
        <v>128</v>
      </c>
      <c r="D65" s="5"/>
      <c r="E65" s="4">
        <v>-32</v>
      </c>
      <c r="F65" s="10" t="str">
        <f>IF(F59=E58,E60,IF(F59=E60,E58,0))</f>
        <v>Куряева Валентина</v>
      </c>
      <c r="G65" s="5"/>
      <c r="H65" s="39" t="s">
        <v>10</v>
      </c>
      <c r="I65" s="39"/>
    </row>
    <row r="66" spans="1:9" ht="12.75">
      <c r="A66" s="4">
        <v>-17</v>
      </c>
      <c r="B66" s="10" t="str">
        <f>IF(C42=B41,B43,IF(C42=B43,B41,0))</f>
        <v>Гайфуллин Роберт</v>
      </c>
      <c r="C66" s="11"/>
      <c r="D66" s="15"/>
      <c r="E66" s="5"/>
      <c r="F66" s="4">
        <v>-34</v>
      </c>
      <c r="G66" s="6" t="str">
        <f>IF(G64=F63,F65,IF(G64=F65,F63,0))</f>
        <v>Халимонов Евгений</v>
      </c>
      <c r="H66" s="14"/>
      <c r="I66" s="14"/>
    </row>
    <row r="67" spans="1:9" ht="12.75">
      <c r="A67" s="5"/>
      <c r="B67" s="5"/>
      <c r="C67" s="7">
        <v>37</v>
      </c>
      <c r="D67" s="8" t="s">
        <v>126</v>
      </c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 t="str">
        <f>IF(C46=B45,B47,IF(C46=B47,B45,0))</f>
        <v>Нестеренко Георгий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126</v>
      </c>
      <c r="D69" s="20"/>
      <c r="E69" s="5"/>
      <c r="F69" s="7">
        <v>38</v>
      </c>
      <c r="G69" s="8" t="s">
        <v>74</v>
      </c>
      <c r="H69" s="14"/>
      <c r="I69" s="14"/>
    </row>
    <row r="70" spans="1:9" ht="12.75">
      <c r="A70" s="4">
        <v>-19</v>
      </c>
      <c r="B70" s="10" t="str">
        <f>IF(C50=B49,B51,IF(C50=B51,B49,0))</f>
        <v>Ильмурзина Назакет</v>
      </c>
      <c r="C70" s="4">
        <v>-37</v>
      </c>
      <c r="D70" s="6" t="str">
        <f>IF(D67=C65,C69,IF(D67=C69,C65,0))</f>
        <v>Гайфуллин Роберт</v>
      </c>
      <c r="E70" s="4">
        <v>-36</v>
      </c>
      <c r="F70" s="10" t="str">
        <f>IF(C69=B68,B70,IF(C69=B70,B68,0))</f>
        <v>Ильмурзина Назакет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107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40363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108</v>
      </c>
      <c r="B7" s="28">
        <v>1</v>
      </c>
      <c r="C7" s="26" t="str">
        <f>К!F20</f>
        <v>Ратникова Наталья</v>
      </c>
      <c r="D7" s="25"/>
      <c r="E7" s="25"/>
      <c r="F7" s="25"/>
      <c r="G7" s="25"/>
      <c r="H7" s="25"/>
      <c r="I7" s="25"/>
    </row>
    <row r="8" spans="1:9" ht="18">
      <c r="A8" s="27" t="s">
        <v>109</v>
      </c>
      <c r="B8" s="28">
        <v>2</v>
      </c>
      <c r="C8" s="26" t="str">
        <f>К!F31</f>
        <v>Прыйма Павел</v>
      </c>
      <c r="D8" s="25"/>
      <c r="E8" s="25"/>
      <c r="F8" s="25"/>
      <c r="G8" s="25"/>
      <c r="H8" s="25"/>
      <c r="I8" s="25"/>
    </row>
    <row r="9" spans="1:9" ht="18">
      <c r="A9" s="27" t="s">
        <v>110</v>
      </c>
      <c r="B9" s="28">
        <v>3</v>
      </c>
      <c r="C9" s="26" t="str">
        <f>К!G43</f>
        <v>Бадретдинов Роман</v>
      </c>
      <c r="D9" s="25"/>
      <c r="E9" s="25"/>
      <c r="F9" s="25"/>
      <c r="G9" s="25"/>
      <c r="H9" s="25"/>
      <c r="I9" s="25"/>
    </row>
    <row r="10" spans="1:9" ht="18">
      <c r="A10" s="27" t="s">
        <v>111</v>
      </c>
      <c r="B10" s="28">
        <v>4</v>
      </c>
      <c r="C10" s="26" t="str">
        <f>К!G51</f>
        <v>Семенов Константин</v>
      </c>
      <c r="D10" s="25"/>
      <c r="E10" s="25"/>
      <c r="F10" s="25"/>
      <c r="G10" s="25"/>
      <c r="H10" s="25"/>
      <c r="I10" s="25"/>
    </row>
    <row r="11" spans="1:9" ht="18">
      <c r="A11" s="27" t="s">
        <v>95</v>
      </c>
      <c r="B11" s="28">
        <v>5</v>
      </c>
      <c r="C11" s="26" t="str">
        <f>К!C55</f>
        <v>Исмайлов Азат</v>
      </c>
      <c r="D11" s="25"/>
      <c r="E11" s="25"/>
      <c r="F11" s="25"/>
      <c r="G11" s="25"/>
      <c r="H11" s="25"/>
      <c r="I11" s="25"/>
    </row>
    <row r="12" spans="1:9" ht="18">
      <c r="A12" s="27" t="s">
        <v>112</v>
      </c>
      <c r="B12" s="28">
        <v>6</v>
      </c>
      <c r="C12" s="26" t="str">
        <f>К!C57</f>
        <v>Халимонов Евгений</v>
      </c>
      <c r="D12" s="25"/>
      <c r="E12" s="25"/>
      <c r="F12" s="25"/>
      <c r="G12" s="25"/>
      <c r="H12" s="25"/>
      <c r="I12" s="25"/>
    </row>
    <row r="13" spans="1:9" ht="18">
      <c r="A13" s="27" t="s">
        <v>98</v>
      </c>
      <c r="B13" s="28">
        <v>7</v>
      </c>
      <c r="C13" s="26" t="str">
        <f>К!C60</f>
        <v>Хайруллин Ильнур</v>
      </c>
      <c r="D13" s="25"/>
      <c r="E13" s="25"/>
      <c r="F13" s="25"/>
      <c r="G13" s="25"/>
      <c r="H13" s="25"/>
      <c r="I13" s="25"/>
    </row>
    <row r="14" spans="1:9" ht="18">
      <c r="A14" s="27" t="s">
        <v>113</v>
      </c>
      <c r="B14" s="28">
        <v>8</v>
      </c>
      <c r="C14" s="26" t="str">
        <f>К!C62</f>
        <v>Суфияров Эдуард</v>
      </c>
      <c r="D14" s="25"/>
      <c r="E14" s="25"/>
      <c r="F14" s="25"/>
      <c r="G14" s="25"/>
      <c r="H14" s="25"/>
      <c r="I14" s="25"/>
    </row>
    <row r="15" spans="1:9" ht="18">
      <c r="A15" s="27" t="s">
        <v>114</v>
      </c>
      <c r="B15" s="28">
        <v>9</v>
      </c>
      <c r="C15" s="26" t="str">
        <f>К!G57</f>
        <v>Барышев Сергей</v>
      </c>
      <c r="D15" s="25"/>
      <c r="E15" s="25"/>
      <c r="F15" s="25"/>
      <c r="G15" s="25"/>
      <c r="H15" s="25"/>
      <c r="I15" s="25"/>
    </row>
    <row r="16" spans="1:9" ht="18">
      <c r="A16" s="27" t="s">
        <v>115</v>
      </c>
      <c r="B16" s="28">
        <v>10</v>
      </c>
      <c r="C16" s="26" t="str">
        <f>К!G60</f>
        <v>Сагитов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89</v>
      </c>
      <c r="B17" s="28">
        <v>11</v>
      </c>
      <c r="C17" s="26" t="str">
        <f>К!G64</f>
        <v>Емельянов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116</v>
      </c>
      <c r="B18" s="28">
        <v>12</v>
      </c>
      <c r="C18" s="26" t="str">
        <f>К!G66</f>
        <v>Яковлев Роман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К!D67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К!D70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К!G69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К!G71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СпК!A1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СпК!A2</f>
        <v>1/2 финала Турнира Игорь Корнюшин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СпК!A3</f>
        <v>40363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Ратникова Наталья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Яковлев Роман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Семенов Константин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108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Барышев Сергей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Хайруллин Ильнур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Бадретдинов Роман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108</v>
      </c>
      <c r="G20" s="8"/>
      <c r="H20" s="8"/>
      <c r="I20" s="8"/>
    </row>
    <row r="21" spans="1:9" ht="12.75">
      <c r="A21" s="4">
        <v>3</v>
      </c>
      <c r="B21" s="6" t="str">
        <f>СпК!A9</f>
        <v>Суфияров Эдуард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110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Емельянов Александр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Прыйма Павел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112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Халимонов Евгений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Сагитов Александр</v>
      </c>
      <c r="C31" s="11"/>
      <c r="D31" s="11"/>
      <c r="E31" s="4">
        <v>-15</v>
      </c>
      <c r="F31" s="6" t="str">
        <f>IF(F20=E12,E28,IF(F20=E28,E12,0))</f>
        <v>Прыйма Павел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109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СпК!A21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Исмайлов Азат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Бадретдинов Роман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114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Яковлев Роман</v>
      </c>
      <c r="C39" s="7">
        <v>20</v>
      </c>
      <c r="D39" s="32" t="s">
        <v>98</v>
      </c>
      <c r="E39" s="7">
        <v>26</v>
      </c>
      <c r="F39" s="32" t="s">
        <v>111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Халимонов Евгений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Барышев Сергей</v>
      </c>
      <c r="C41" s="5"/>
      <c r="D41" s="7">
        <v>24</v>
      </c>
      <c r="E41" s="33" t="s">
        <v>98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95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3" t="s">
        <v>110</v>
      </c>
      <c r="E43" s="15"/>
      <c r="F43" s="7">
        <v>28</v>
      </c>
      <c r="G43" s="32" t="s">
        <v>111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Суфияров Эдуард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Исмайлов Азат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89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Емельянов Александр</v>
      </c>
      <c r="C47" s="7">
        <v>22</v>
      </c>
      <c r="D47" s="32" t="s">
        <v>116</v>
      </c>
      <c r="E47" s="7">
        <v>27</v>
      </c>
      <c r="F47" s="33" t="s">
        <v>113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Хайруллин Ильнур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Сагитов Александр</v>
      </c>
      <c r="C49" s="5"/>
      <c r="D49" s="7">
        <v>25</v>
      </c>
      <c r="E49" s="33" t="s">
        <v>113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115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113</v>
      </c>
      <c r="E51" s="15"/>
      <c r="F51" s="4">
        <v>-28</v>
      </c>
      <c r="G51" s="6" t="str">
        <f>IF(G43=F39,F47,IF(G43=F47,F39,0))</f>
        <v>Семенов Константин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Семенов Константин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Халимонов Евгений</v>
      </c>
      <c r="C54" s="5"/>
      <c r="D54" s="4">
        <v>-20</v>
      </c>
      <c r="E54" s="6" t="str">
        <f>IF(D39=C38,C40,IF(D39=C40,C38,0))</f>
        <v>Яковлев Роман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109</v>
      </c>
      <c r="D55" s="5"/>
      <c r="E55" s="7">
        <v>31</v>
      </c>
      <c r="F55" s="8" t="s">
        <v>95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Исмайлов Азат</v>
      </c>
      <c r="C56" s="16" t="s">
        <v>4</v>
      </c>
      <c r="D56" s="4">
        <v>-21</v>
      </c>
      <c r="E56" s="10" t="str">
        <f>IF(D43=C42,C44,IF(D43=C44,C42,0))</f>
        <v>Барышев Сергей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Халимонов Евгений</v>
      </c>
      <c r="D57" s="5"/>
      <c r="E57" s="5"/>
      <c r="F57" s="7">
        <v>33</v>
      </c>
      <c r="G57" s="8" t="s">
        <v>95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Емельянов Александр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Суфияров Эдуард</v>
      </c>
      <c r="C59" s="5"/>
      <c r="D59" s="5"/>
      <c r="E59" s="7">
        <v>32</v>
      </c>
      <c r="F59" s="12" t="s">
        <v>115</v>
      </c>
      <c r="G59" s="20"/>
      <c r="H59" s="5"/>
      <c r="I59" s="5"/>
    </row>
    <row r="60" spans="1:9" ht="12.75">
      <c r="A60" s="5"/>
      <c r="B60" s="7">
        <v>30</v>
      </c>
      <c r="C60" s="8" t="s">
        <v>116</v>
      </c>
      <c r="D60" s="4">
        <v>-23</v>
      </c>
      <c r="E60" s="10" t="str">
        <f>IF(D51=C50,C52,IF(D51=C52,C50,0))</f>
        <v>Сагитов Александр</v>
      </c>
      <c r="F60" s="4">
        <v>-33</v>
      </c>
      <c r="G60" s="6" t="str">
        <f>IF(G57=F55,F59,IF(G57=F59,F55,0))</f>
        <v>Сагитов Александр</v>
      </c>
      <c r="H60" s="14"/>
      <c r="I60" s="14"/>
    </row>
    <row r="61" spans="1:9" ht="12.75">
      <c r="A61" s="4">
        <v>-25</v>
      </c>
      <c r="B61" s="10" t="str">
        <f>IF(E49=D47,D51,IF(E49=D51,D47,0))</f>
        <v>Хайруллин Ильнур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Суфияров Эдуард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Яковлев Роман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89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Емельянов Александр</v>
      </c>
      <c r="G65" s="5"/>
      <c r="H65" s="39" t="s">
        <v>10</v>
      </c>
      <c r="I65" s="39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Яковлев Роман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130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40369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131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132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133</v>
      </c>
      <c r="B9" s="28">
        <v>3</v>
      </c>
      <c r="C9" s="26" t="str">
        <f>Мстр2!I22</f>
        <v>Фоминых Дмитрий</v>
      </c>
      <c r="D9" s="25"/>
      <c r="E9" s="25"/>
      <c r="F9" s="25"/>
      <c r="G9" s="25"/>
      <c r="H9" s="25"/>
      <c r="I9" s="25"/>
    </row>
    <row r="10" spans="1:9" ht="18">
      <c r="A10" s="27" t="s">
        <v>134</v>
      </c>
      <c r="B10" s="28">
        <v>4</v>
      </c>
      <c r="C10" s="26" t="str">
        <f>Мстр2!I32</f>
        <v>Харламов Руслан</v>
      </c>
      <c r="D10" s="25"/>
      <c r="E10" s="25"/>
      <c r="F10" s="25"/>
      <c r="G10" s="25"/>
      <c r="H10" s="25"/>
      <c r="I10" s="25"/>
    </row>
    <row r="11" spans="1:9" ht="18">
      <c r="A11" s="27" t="s">
        <v>135</v>
      </c>
      <c r="B11" s="28">
        <v>5</v>
      </c>
      <c r="C11" s="26" t="str">
        <f>Мстр1!G63</f>
        <v>Ратникова Наталья</v>
      </c>
      <c r="D11" s="25"/>
      <c r="E11" s="25"/>
      <c r="F11" s="25"/>
      <c r="G11" s="25"/>
      <c r="H11" s="25"/>
      <c r="I11" s="25"/>
    </row>
    <row r="12" spans="1:9" ht="18">
      <c r="A12" s="27" t="s">
        <v>136</v>
      </c>
      <c r="B12" s="28">
        <v>6</v>
      </c>
      <c r="C12" s="26" t="str">
        <f>Мстр1!G65</f>
        <v>Бадретдинов Роман</v>
      </c>
      <c r="D12" s="25"/>
      <c r="E12" s="25"/>
      <c r="F12" s="25"/>
      <c r="G12" s="25"/>
      <c r="H12" s="25"/>
      <c r="I12" s="25"/>
    </row>
    <row r="13" spans="1:9" ht="18">
      <c r="A13" s="27" t="s">
        <v>108</v>
      </c>
      <c r="B13" s="28">
        <v>7</v>
      </c>
      <c r="C13" s="26" t="str">
        <f>Мстр1!G68</f>
        <v>Урманов Артур</v>
      </c>
      <c r="D13" s="25"/>
      <c r="E13" s="25"/>
      <c r="F13" s="25"/>
      <c r="G13" s="25"/>
      <c r="H13" s="25"/>
      <c r="I13" s="25"/>
    </row>
    <row r="14" spans="1:9" ht="18">
      <c r="A14" s="27" t="s">
        <v>137</v>
      </c>
      <c r="B14" s="28">
        <v>8</v>
      </c>
      <c r="C14" s="26" t="str">
        <f>Мстр1!G70</f>
        <v>Горбунов Валентин</v>
      </c>
      <c r="D14" s="25"/>
      <c r="E14" s="25"/>
      <c r="F14" s="25"/>
      <c r="G14" s="25"/>
      <c r="H14" s="25"/>
      <c r="I14" s="25"/>
    </row>
    <row r="15" spans="1:9" ht="18">
      <c r="A15" s="27" t="s">
        <v>118</v>
      </c>
      <c r="B15" s="28">
        <v>9</v>
      </c>
      <c r="C15" s="26" t="str">
        <f>Мстр1!D72</f>
        <v>Сафиуллин Азат</v>
      </c>
      <c r="D15" s="25"/>
      <c r="E15" s="25"/>
      <c r="F15" s="25"/>
      <c r="G15" s="25"/>
      <c r="H15" s="25"/>
      <c r="I15" s="25"/>
    </row>
    <row r="16" spans="1:9" ht="18">
      <c r="A16" s="27" t="s">
        <v>138</v>
      </c>
      <c r="B16" s="28">
        <v>10</v>
      </c>
      <c r="C16" s="26" t="str">
        <f>Мстр1!D75</f>
        <v>Патрушев Никита</v>
      </c>
      <c r="D16" s="25"/>
      <c r="E16" s="25"/>
      <c r="F16" s="25"/>
      <c r="G16" s="25"/>
      <c r="H16" s="25"/>
      <c r="I16" s="25"/>
    </row>
    <row r="17" spans="1:9" ht="18">
      <c r="A17" s="27" t="s">
        <v>119</v>
      </c>
      <c r="B17" s="28">
        <v>11</v>
      </c>
      <c r="C17" s="26" t="str">
        <f>Мстр1!G73</f>
        <v>Зарецкий Максим</v>
      </c>
      <c r="D17" s="25"/>
      <c r="E17" s="25"/>
      <c r="F17" s="25"/>
      <c r="G17" s="25"/>
      <c r="H17" s="25"/>
      <c r="I17" s="25"/>
    </row>
    <row r="18" spans="1:9" ht="18">
      <c r="A18" s="27" t="s">
        <v>111</v>
      </c>
      <c r="B18" s="28">
        <v>12</v>
      </c>
      <c r="C18" s="26" t="str">
        <f>Мстр1!G75</f>
        <v>Шакуров Нафис</v>
      </c>
      <c r="D18" s="25"/>
      <c r="E18" s="25"/>
      <c r="F18" s="25"/>
      <c r="G18" s="25"/>
      <c r="H18" s="25"/>
      <c r="I18" s="25"/>
    </row>
    <row r="19" spans="1:9" ht="18">
      <c r="A19" s="27" t="s">
        <v>139</v>
      </c>
      <c r="B19" s="28">
        <v>13</v>
      </c>
      <c r="C19" s="26" t="str">
        <f>Мстр2!I40</f>
        <v>Ларионов Сергей</v>
      </c>
      <c r="D19" s="25"/>
      <c r="E19" s="25"/>
      <c r="F19" s="25"/>
      <c r="G19" s="25"/>
      <c r="H19" s="25"/>
      <c r="I19" s="25"/>
    </row>
    <row r="20" spans="1:9" ht="18">
      <c r="A20" s="27" t="s">
        <v>140</v>
      </c>
      <c r="B20" s="28">
        <v>14</v>
      </c>
      <c r="C20" s="26" t="str">
        <f>Мстр2!I44</f>
        <v>Лим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113</v>
      </c>
      <c r="B21" s="28">
        <v>15</v>
      </c>
      <c r="C21" s="26" t="str">
        <f>Мстр2!I46</f>
        <v>Ларионов Дмитрий</v>
      </c>
      <c r="D21" s="25"/>
      <c r="E21" s="25"/>
      <c r="F21" s="25"/>
      <c r="G21" s="25"/>
      <c r="H21" s="25"/>
      <c r="I21" s="25"/>
    </row>
    <row r="22" spans="1:9" ht="18">
      <c r="A22" s="27" t="s">
        <v>141</v>
      </c>
      <c r="B22" s="28">
        <v>16</v>
      </c>
      <c r="C22" s="26" t="str">
        <f>Мстр2!I48</f>
        <v>Семенов Константин</v>
      </c>
      <c r="D22" s="25"/>
      <c r="E22" s="25"/>
      <c r="F22" s="25"/>
      <c r="G22" s="25"/>
      <c r="H22" s="25"/>
      <c r="I22" s="25"/>
    </row>
    <row r="23" spans="1:9" ht="18">
      <c r="A23" s="27" t="s">
        <v>115</v>
      </c>
      <c r="B23" s="28">
        <v>17</v>
      </c>
      <c r="C23" s="26" t="str">
        <f>Мстр2!E44</f>
        <v>Аюпов Айдар</v>
      </c>
      <c r="D23" s="25"/>
      <c r="E23" s="25"/>
      <c r="F23" s="25"/>
      <c r="G23" s="25"/>
      <c r="H23" s="25"/>
      <c r="I23" s="25"/>
    </row>
    <row r="24" spans="1:9" ht="18">
      <c r="A24" s="27" t="s">
        <v>142</v>
      </c>
      <c r="B24" s="28">
        <v>18</v>
      </c>
      <c r="C24" s="26" t="str">
        <f>Мстр2!E50</f>
        <v>Хабиров Марс</v>
      </c>
      <c r="D24" s="25"/>
      <c r="E24" s="25"/>
      <c r="F24" s="25"/>
      <c r="G24" s="25"/>
      <c r="H24" s="25"/>
      <c r="I24" s="25"/>
    </row>
    <row r="25" spans="1:9" ht="18">
      <c r="A25" s="27" t="s">
        <v>143</v>
      </c>
      <c r="B25" s="28">
        <v>19</v>
      </c>
      <c r="C25" s="26" t="str">
        <f>Мстр2!E53</f>
        <v>Сагитов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103</v>
      </c>
      <c r="B26" s="28">
        <v>20</v>
      </c>
      <c r="C26" s="26" t="str">
        <f>Мстр2!E55</f>
        <v>Вафин Егор</v>
      </c>
      <c r="D26" s="25"/>
      <c r="E26" s="25"/>
      <c r="F26" s="25"/>
      <c r="G26" s="25"/>
      <c r="H26" s="25"/>
      <c r="I26" s="25"/>
    </row>
    <row r="27" spans="1:9" ht="18">
      <c r="A27" s="27" t="s">
        <v>144</v>
      </c>
      <c r="B27" s="28">
        <v>21</v>
      </c>
      <c r="C27" s="26" t="str">
        <f>Мстр2!I53</f>
        <v>Толкачев Иван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Сп6!A2</f>
        <v>1/128 финала Турнира Игорь Корнюшин</v>
      </c>
      <c r="B2" s="38"/>
      <c r="C2" s="38"/>
      <c r="D2" s="38"/>
      <c r="E2" s="38"/>
      <c r="F2" s="38"/>
      <c r="G2" s="38"/>
    </row>
    <row r="3" spans="1:7" ht="15.75">
      <c r="A3" s="37">
        <f>Сп6!A3</f>
        <v>40320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Плаксиенко Егор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Амакасов Айтуган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Ишемгулов Айбулат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Хакимов Данил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Ижболдина Полина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Хаернасов Алмаз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Ульмасова Диана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Омерова Александра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Султанмуратов Ильдар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Баушев Максим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Дядин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Тихомиров Кирилл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Алексеев Глеб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Уразаев Рифкат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Давыдов Алексей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Абдрафикова Диана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Ханнанов Альберт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Сабирьянов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47</v>
      </c>
      <c r="E56" s="11"/>
      <c r="F56" s="18">
        <v>-31</v>
      </c>
      <c r="G56" s="6" t="str">
        <f>IF(G36=F20,F52,IF(G36=F52,F20,0))</f>
        <v>Рыбаков Максим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Валявина Любовь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Ямалов Арслан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Саитова Алина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55</v>
      </c>
      <c r="D62" s="11"/>
      <c r="E62" s="4">
        <v>-58</v>
      </c>
      <c r="F62" s="6" t="str">
        <f>IF(6стр2!H14=6стр2!G10,6стр2!G18,IF(6стр2!H14=6стр2!G18,6стр2!G10,0))</f>
        <v>Тихомиров Кирилл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Рыбаков Максим</v>
      </c>
      <c r="C63" s="11"/>
      <c r="D63" s="11"/>
      <c r="E63" s="5"/>
      <c r="F63" s="7">
        <v>61</v>
      </c>
      <c r="G63" s="8" t="s">
        <v>47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55</v>
      </c>
      <c r="E64" s="4">
        <v>-59</v>
      </c>
      <c r="F64" s="10" t="str">
        <f>IF(6стр2!H30=6стр2!G26,6стр2!G34,IF(6стр2!H30=6стр2!G34,6стр2!G26,0))</f>
        <v>Ямалов Арслан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Тихомиров Кирилл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Сергеев Алексей</v>
      </c>
      <c r="C67" s="5"/>
      <c r="D67" s="5"/>
      <c r="E67" s="4">
        <v>-56</v>
      </c>
      <c r="F67" s="6" t="str">
        <f>IF(6стр2!G10=6стр2!F6,6стр2!F14,IF(6стр2!G10=6стр2!F14,6стр2!F6,0))</f>
        <v>Сергеев Алексей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Ижболдина Полина</v>
      </c>
      <c r="C69" s="5"/>
      <c r="D69" s="5"/>
      <c r="E69" s="4">
        <v>-57</v>
      </c>
      <c r="F69" s="10" t="str">
        <f>IF(6стр2!G26=6стр2!F22,6стр2!F30,IF(6стр2!G26=6стр2!F30,6стр2!F22,0))</f>
        <v>Омерова Александра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50</v>
      </c>
      <c r="D70" s="5"/>
      <c r="E70" s="5"/>
      <c r="F70" s="4">
        <v>-62</v>
      </c>
      <c r="G70" s="6" t="str">
        <f>IF(G68=F67,F69,IF(G68=F69,F67,0))</f>
        <v>Сергеев Алексей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Султанмуратов Ильдар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50</v>
      </c>
      <c r="E72" s="4">
        <v>-63</v>
      </c>
      <c r="F72" s="6" t="str">
        <f>IF(C70=B69,B71,IF(C70=B71,B69,0))</f>
        <v>Ижболдина Полина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Ханнанов Альберт</v>
      </c>
      <c r="C73" s="11"/>
      <c r="D73" s="17" t="s">
        <v>6</v>
      </c>
      <c r="E73" s="5"/>
      <c r="F73" s="7">
        <v>66</v>
      </c>
      <c r="G73" s="8" t="s">
        <v>53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43</v>
      </c>
      <c r="D74" s="20"/>
      <c r="E74" s="4">
        <v>-64</v>
      </c>
      <c r="F74" s="10" t="str">
        <f>IF(C74=B73,B75,IF(C74=B75,B73,0))</f>
        <v>Валявина Любовь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Валявина Любовь</v>
      </c>
      <c r="C75" s="4">
        <v>-65</v>
      </c>
      <c r="D75" s="6" t="str">
        <f>IF(D72=C70,C74,IF(D72=C74,C70,0))</f>
        <v>Ханнанов Альберт</v>
      </c>
      <c r="E75" s="5"/>
      <c r="F75" s="4">
        <v>-66</v>
      </c>
      <c r="G75" s="6" t="str">
        <f>IF(G73=F72,F74,IF(G73=F74,F72,0))</f>
        <v>Ижболдина Полина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СпМ!A2</f>
        <v>Финал Турнира Игорь Корнюшин</v>
      </c>
      <c r="B2" s="38"/>
      <c r="C2" s="38"/>
      <c r="D2" s="38"/>
      <c r="E2" s="38"/>
      <c r="F2" s="38"/>
      <c r="G2" s="38"/>
    </row>
    <row r="3" spans="1:7" ht="15.75">
      <c r="A3" s="37">
        <f>СпМ!A3</f>
        <v>40369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Сагитов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Вафин Егор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Горбунов Валентин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118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Зарецкий Максим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Патрушев Никита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Бадретдинов Роман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135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Ларионов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Толкачев Иван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134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134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Урманов Артур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Ларионов Дмитрий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Хабиров Марс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Аюпов Айдар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Фоминых Дмитрий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Ратникова Наталья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108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138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Шакуров Нафис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132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Семенов Константин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142</v>
      </c>
      <c r="D62" s="11"/>
      <c r="E62" s="4">
        <v>-58</v>
      </c>
      <c r="F62" s="6" t="str">
        <f>IF(Мстр2!H14=Мстр2!G10,Мстр2!G18,IF(Мстр2!H14=Мстр2!G18,Мстр2!G10,0))</f>
        <v>Бадретдинов Роман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Лим Александр</v>
      </c>
      <c r="C63" s="11"/>
      <c r="D63" s="11"/>
      <c r="E63" s="5"/>
      <c r="F63" s="7">
        <v>61</v>
      </c>
      <c r="G63" s="8" t="s">
        <v>108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132</v>
      </c>
      <c r="E64" s="4">
        <v>-59</v>
      </c>
      <c r="F64" s="10" t="str">
        <f>IF(Мстр2!H30=Мстр2!G26,Мстр2!G34,IF(Мстр2!H30=Мстр2!G34,Мстр2!G26,0))</f>
        <v>Ратникова Наталья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Бадретдинов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132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Горбунов Валентин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Шакуров Нафис</v>
      </c>
      <c r="C69" s="5"/>
      <c r="D69" s="5"/>
      <c r="E69" s="4">
        <v>-57</v>
      </c>
      <c r="F69" s="10" t="str">
        <f>IF(Мстр2!G26=Мстр2!F22,Мстр2!F30,IF(Мстр2!G26=Мстр2!F30,Мстр2!F22,0))</f>
        <v>Урманов Артур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134</v>
      </c>
      <c r="D70" s="5"/>
      <c r="E70" s="5"/>
      <c r="F70" s="4">
        <v>-62</v>
      </c>
      <c r="G70" s="6" t="str">
        <f>IF(G68=F67,F69,IF(G68=F69,F67,0))</f>
        <v>Горбунов Валентин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Сафиуллин Азат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134</v>
      </c>
      <c r="E72" s="4">
        <v>-63</v>
      </c>
      <c r="F72" s="6" t="str">
        <f>IF(C70=B69,B71,IF(C70=B71,B69,0))</f>
        <v>Шакуров Нафис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Патрушев Никита</v>
      </c>
      <c r="C73" s="11"/>
      <c r="D73" s="17" t="s">
        <v>6</v>
      </c>
      <c r="E73" s="5"/>
      <c r="F73" s="7">
        <v>66</v>
      </c>
      <c r="G73" s="8" t="s">
        <v>137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144</v>
      </c>
      <c r="D74" s="20"/>
      <c r="E74" s="4">
        <v>-64</v>
      </c>
      <c r="F74" s="10" t="str">
        <f>IF(C74=B73,B75,IF(C74=B75,B73,0))</f>
        <v>Зарецкий Максим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Зарецкий Максим</v>
      </c>
      <c r="C75" s="4">
        <v>-65</v>
      </c>
      <c r="D75" s="6" t="str">
        <f>IF(D72=C70,C74,IF(D72=C74,C70,0))</f>
        <v>Патрушев Никита</v>
      </c>
      <c r="E75" s="5"/>
      <c r="F75" s="4">
        <v>-66</v>
      </c>
      <c r="G75" s="6" t="str">
        <f>IF(G73=F72,F74,IF(G73=F74,F72,0))</f>
        <v>Шакуров Нафис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СпМ!A1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СпМ!A2</f>
        <v>Финал Турнира Игорь Корнюшин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СпМ!A3</f>
        <v>40369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Горбунов Валентин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Сагитов Александр</v>
      </c>
      <c r="C6" s="7">
        <v>40</v>
      </c>
      <c r="D6" s="14" t="s">
        <v>142</v>
      </c>
      <c r="E6" s="7">
        <v>52</v>
      </c>
      <c r="F6" s="14" t="s">
        <v>118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Лим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138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138</v>
      </c>
      <c r="E10" s="15"/>
      <c r="F10" s="7">
        <v>56</v>
      </c>
      <c r="G10" s="14" t="s">
        <v>111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Шакуров Нафис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Бадретдинов Роман</v>
      </c>
      <c r="C14" s="7">
        <v>42</v>
      </c>
      <c r="D14" s="14" t="s">
        <v>111</v>
      </c>
      <c r="E14" s="7">
        <v>53</v>
      </c>
      <c r="F14" s="21" t="s">
        <v>111</v>
      </c>
      <c r="G14" s="7">
        <v>58</v>
      </c>
      <c r="H14" s="14" t="s">
        <v>136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Аюпов Айдар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Толкачев Иван</v>
      </c>
      <c r="C16" s="5"/>
      <c r="D16" s="7">
        <v>49</v>
      </c>
      <c r="E16" s="21" t="s">
        <v>111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143</v>
      </c>
      <c r="E18" s="15"/>
      <c r="F18" s="4">
        <v>-30</v>
      </c>
      <c r="G18" s="10" t="str">
        <f>IF(Мстр1!F52=Мстр1!E44,Мстр1!E60,IF(Мстр1!F52=Мстр1!E60,Мстр1!E44,0))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Ларионов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Урманов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140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Хабиров Марс</v>
      </c>
      <c r="C22" s="7">
        <v>44</v>
      </c>
      <c r="D22" s="14" t="s">
        <v>139</v>
      </c>
      <c r="E22" s="7">
        <v>54</v>
      </c>
      <c r="F22" s="14" t="s">
        <v>133</v>
      </c>
      <c r="G22" s="15"/>
      <c r="H22" s="7">
        <v>60</v>
      </c>
      <c r="I22" s="24" t="s">
        <v>136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Ларионов Сергей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144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144</v>
      </c>
      <c r="E26" s="15"/>
      <c r="F26" s="7">
        <v>57</v>
      </c>
      <c r="G26" s="14" t="s">
        <v>108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Патрушев Никита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137</v>
      </c>
      <c r="E30" s="7">
        <v>55</v>
      </c>
      <c r="F30" s="21" t="s">
        <v>108</v>
      </c>
      <c r="G30" s="7">
        <v>59</v>
      </c>
      <c r="H30" s="21" t="s">
        <v>135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Зарецкий Максим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Семенов Константин</v>
      </c>
      <c r="C32" s="5"/>
      <c r="D32" s="7">
        <v>51</v>
      </c>
      <c r="E32" s="21" t="s">
        <v>137</v>
      </c>
      <c r="F32" s="5"/>
      <c r="G32" s="11"/>
      <c r="H32" s="4">
        <v>-60</v>
      </c>
      <c r="I32" s="6" t="str">
        <f>IF(I22=H14,H30,IF(I22=H30,H14,0))</f>
        <v>Харламов Руслан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113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113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Вафин Егор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Сагитов Александр</v>
      </c>
      <c r="C37" s="5"/>
      <c r="D37" s="5"/>
      <c r="E37" s="5"/>
      <c r="F37" s="4">
        <v>-48</v>
      </c>
      <c r="G37" s="6" t="str">
        <f>IF(E8=D6,D10,IF(E8=D10,D6,0))</f>
        <v>Лим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115</v>
      </c>
      <c r="D38" s="5"/>
      <c r="E38" s="5"/>
      <c r="F38" s="5"/>
      <c r="G38" s="7">
        <v>67</v>
      </c>
      <c r="H38" s="14" t="s">
        <v>142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Ларионов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119</v>
      </c>
      <c r="E40" s="5"/>
      <c r="F40" s="5"/>
      <c r="G40" s="5"/>
      <c r="H40" s="7">
        <v>69</v>
      </c>
      <c r="I40" s="23" t="s">
        <v>139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Аюпов Айдар</v>
      </c>
      <c r="C41" s="11"/>
      <c r="D41" s="11"/>
      <c r="E41" s="5"/>
      <c r="F41" s="4">
        <v>-50</v>
      </c>
      <c r="G41" s="6" t="str">
        <f>IF(E24=D22,D26,IF(E24=D26,D22,0))</f>
        <v>Ларионов Сергей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119</v>
      </c>
      <c r="D42" s="11"/>
      <c r="E42" s="5"/>
      <c r="F42" s="5"/>
      <c r="G42" s="7">
        <v>68</v>
      </c>
      <c r="H42" s="21" t="s">
        <v>139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Толкачев Иван</v>
      </c>
      <c r="C43" s="5"/>
      <c r="D43" s="11"/>
      <c r="E43" s="5"/>
      <c r="F43" s="4">
        <v>-51</v>
      </c>
      <c r="G43" s="10" t="str">
        <f>IF(E32=D30,D34,IF(E32=D34,D30,0))</f>
        <v>Семенов Константин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119</v>
      </c>
      <c r="F44" s="5"/>
      <c r="G44" s="5"/>
      <c r="H44" s="4">
        <v>-69</v>
      </c>
      <c r="I44" s="6" t="str">
        <f>IF(I40=H38,H42,IF(I40=H42,H38,0))</f>
        <v>Лим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Ларионов Дмитрий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140</v>
      </c>
      <c r="D46" s="11"/>
      <c r="E46" s="5"/>
      <c r="F46" s="5"/>
      <c r="G46" s="5"/>
      <c r="H46" s="7">
        <v>70</v>
      </c>
      <c r="I46" s="24" t="s">
        <v>143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Константин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140</v>
      </c>
      <c r="E48" s="5"/>
      <c r="F48" s="5"/>
      <c r="G48" s="5"/>
      <c r="H48" s="4">
        <v>-70</v>
      </c>
      <c r="I48" s="6" t="str">
        <f>IF(I46=H45,H47,IF(I46=H47,H45,0))</f>
        <v>Семенов Константин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141</v>
      </c>
      <c r="D50" s="4">
        <v>-77</v>
      </c>
      <c r="E50" s="6" t="str">
        <f>IF(E44=D40,D48,IF(E44=D48,D40,0))</f>
        <v>Хабиров Марс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 t="s">
        <v>103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Сагитов Александр</v>
      </c>
      <c r="E52" s="20"/>
      <c r="F52" s="4">
        <v>-72</v>
      </c>
      <c r="G52" s="10" t="str">
        <f>IF(C42=B41,B43,IF(C42=B43,B41,0))</f>
        <v>Толкачев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115</v>
      </c>
      <c r="F53" s="5"/>
      <c r="G53" s="5"/>
      <c r="H53" s="7">
        <v>81</v>
      </c>
      <c r="I53" s="23" t="s">
        <v>103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Сп6!A1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Сп6!A2</f>
        <v>1/128 финала Турнира Игорь Корнюшин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Сп6!A3</f>
        <v>40320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Ижболдина Полина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Амакасов Айтуган</v>
      </c>
      <c r="C6" s="7">
        <v>40</v>
      </c>
      <c r="D6" s="14" t="s">
        <v>39</v>
      </c>
      <c r="E6" s="7">
        <v>52</v>
      </c>
      <c r="F6" s="14" t="s">
        <v>39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Сергеев Алексей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39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44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Сабирьянов Артур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Султанмуратов Ильдар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Ульмасова Диана</v>
      </c>
      <c r="C14" s="7">
        <v>42</v>
      </c>
      <c r="D14" s="14" t="s">
        <v>58</v>
      </c>
      <c r="E14" s="7">
        <v>53</v>
      </c>
      <c r="F14" s="21" t="s">
        <v>40</v>
      </c>
      <c r="G14" s="7">
        <v>58</v>
      </c>
      <c r="H14" s="14" t="s">
        <v>51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Давыдов Алексей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Баушев Максим</v>
      </c>
      <c r="C16" s="5"/>
      <c r="D16" s="7">
        <v>49</v>
      </c>
      <c r="E16" s="21" t="s">
        <v>40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40</v>
      </c>
      <c r="E18" s="15"/>
      <c r="F18" s="4">
        <v>-30</v>
      </c>
      <c r="G18" s="10" t="str">
        <f>IF(6стр1!F52=6стр1!E44,6стр1!E60,IF(6стр1!F52=6стр1!E60,6стр1!E44,0))</f>
        <v>Уразаев Рифкат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Тихомиров Кирилл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Ханнанов Альберт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Алексеев Глеб</v>
      </c>
      <c r="C22" s="7">
        <v>44</v>
      </c>
      <c r="D22" s="14" t="s">
        <v>41</v>
      </c>
      <c r="E22" s="7">
        <v>54</v>
      </c>
      <c r="F22" s="14" t="s">
        <v>49</v>
      </c>
      <c r="G22" s="15"/>
      <c r="H22" s="7">
        <v>60</v>
      </c>
      <c r="I22" s="24" t="s">
        <v>51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Дядин Дмитрий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Абдрафикова Диана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Омерова Александра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Ямалов Арслан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Валявина Любовь</v>
      </c>
      <c r="C30" s="7">
        <v>46</v>
      </c>
      <c r="D30" s="14" t="s">
        <v>53</v>
      </c>
      <c r="E30" s="7">
        <v>55</v>
      </c>
      <c r="F30" s="21" t="s">
        <v>47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Хакимов Данил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Саитова Алина</v>
      </c>
      <c r="C32" s="5"/>
      <c r="D32" s="7">
        <v>51</v>
      </c>
      <c r="E32" s="21" t="s">
        <v>53</v>
      </c>
      <c r="F32" s="5"/>
      <c r="G32" s="11"/>
      <c r="H32" s="4">
        <v>-60</v>
      </c>
      <c r="I32" s="6" t="str">
        <f>IF(I22=H14,H30,IF(I22=H30,H14,0))</f>
        <v>Хаернасов Алмаз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IF(6стр1!F20=6стр1!E12,6стр1!E28,IF(6стр1!F20=6стр1!E28,6стр1!E12,0))</f>
        <v>Хаернасов Алмаз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Плаксиенко Егор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Амакасов Айтуган</v>
      </c>
      <c r="C37" s="5"/>
      <c r="D37" s="5"/>
      <c r="E37" s="5"/>
      <c r="F37" s="4">
        <v>-48</v>
      </c>
      <c r="G37" s="6" t="str">
        <f>IF(E8=D6,D10,IF(E8=D10,D6,0))</f>
        <v>Сабирьянов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Ульмасова Диана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Давыдов Алексей</v>
      </c>
      <c r="C41" s="11"/>
      <c r="D41" s="11"/>
      <c r="E41" s="5"/>
      <c r="F41" s="4">
        <v>-50</v>
      </c>
      <c r="G41" s="6" t="str">
        <f>IF(E24=D22,D26,IF(E24=D26,D22,0))</f>
        <v>Дядин Дмитрий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48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Баушев Максим</v>
      </c>
      <c r="C43" s="5"/>
      <c r="D43" s="11"/>
      <c r="E43" s="5"/>
      <c r="F43" s="4">
        <v>-51</v>
      </c>
      <c r="G43" s="10" t="str">
        <f>IF(E32=D30,D34,IF(E32=D34,D30,0))</f>
        <v>Саитова Алина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Ульмасова Диана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Алексеев Глеб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Сабирьянов Артур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Абдрафикова Диана</v>
      </c>
      <c r="C47" s="11"/>
      <c r="D47" s="11"/>
      <c r="E47" s="5"/>
      <c r="F47" s="5"/>
      <c r="G47" s="4">
        <v>-68</v>
      </c>
      <c r="H47" s="10" t="str">
        <f>IF(H42=G41,G43,IF(H42=G43,G41,0))</f>
        <v>Дядин Дмитрий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Сабирьянов Артур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Хакимов Данил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38</v>
      </c>
      <c r="D50" s="4">
        <v>-77</v>
      </c>
      <c r="E50" s="6" t="str">
        <f>IF(E44=D40,D48,IF(E44=D48,D40,0))</f>
        <v>Алексеев Глеб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Плаксиенко Егор</v>
      </c>
      <c r="C51" s="5"/>
      <c r="D51" s="5"/>
      <c r="E51" s="16" t="s">
        <v>17</v>
      </c>
      <c r="F51" s="5"/>
      <c r="G51" s="7">
        <v>79</v>
      </c>
      <c r="H51" s="14" t="s">
        <v>57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Давыдов Алексей</v>
      </c>
      <c r="E52" s="20"/>
      <c r="F52" s="4">
        <v>-72</v>
      </c>
      <c r="G52" s="10" t="str">
        <f>IF(C42=B41,B43,IF(C42=B43,B41,0))</f>
        <v>Баушев Максим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38</v>
      </c>
      <c r="F53" s="5"/>
      <c r="G53" s="5"/>
      <c r="H53" s="7">
        <v>81</v>
      </c>
      <c r="I53" s="23" t="s">
        <v>57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Плаксиенко Егор</v>
      </c>
      <c r="E54" s="16" t="s">
        <v>31</v>
      </c>
      <c r="F54" s="4">
        <v>-73</v>
      </c>
      <c r="G54" s="6" t="str">
        <f>IF(C46=B45,B47,IF(C46=B47,B45,0))</f>
        <v>Абдрафикова Диана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Давыдов Алексей</v>
      </c>
      <c r="F55" s="5"/>
      <c r="G55" s="7">
        <v>80</v>
      </c>
      <c r="H55" s="21" t="s">
        <v>46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Хакимов Данил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Хакимов Данил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Абдрафикова Диана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61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40327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62</v>
      </c>
      <c r="B7" s="28">
        <v>1</v>
      </c>
      <c r="C7" s="26" t="str">
        <f>5стр1!G36</f>
        <v>Юнусов Ринат</v>
      </c>
      <c r="D7" s="25"/>
      <c r="E7" s="25"/>
      <c r="F7" s="25"/>
      <c r="G7" s="25"/>
      <c r="H7" s="25"/>
      <c r="I7" s="25"/>
    </row>
    <row r="8" spans="1:9" ht="18">
      <c r="A8" s="27" t="s">
        <v>63</v>
      </c>
      <c r="B8" s="28">
        <v>2</v>
      </c>
      <c r="C8" s="26" t="str">
        <f>5стр1!G56</f>
        <v>Гадельшин Тимур</v>
      </c>
      <c r="D8" s="25"/>
      <c r="E8" s="25"/>
      <c r="F8" s="25"/>
      <c r="G8" s="25"/>
      <c r="H8" s="25"/>
      <c r="I8" s="25"/>
    </row>
    <row r="9" spans="1:9" ht="18">
      <c r="A9" s="27" t="s">
        <v>64</v>
      </c>
      <c r="B9" s="28">
        <v>3</v>
      </c>
      <c r="C9" s="26" t="str">
        <f>5стр2!I22</f>
        <v>Надеев Денис</v>
      </c>
      <c r="D9" s="25"/>
      <c r="E9" s="25"/>
      <c r="F9" s="25"/>
      <c r="G9" s="25"/>
      <c r="H9" s="25"/>
      <c r="I9" s="25"/>
    </row>
    <row r="10" spans="1:9" ht="18">
      <c r="A10" s="27" t="s">
        <v>65</v>
      </c>
      <c r="B10" s="28">
        <v>4</v>
      </c>
      <c r="C10" s="26" t="str">
        <f>5стр2!I32</f>
        <v>Уразаев Рифкат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5</v>
      </c>
      <c r="C11" s="26" t="str">
        <f>5стр1!G63</f>
        <v>Семенов Никита</v>
      </c>
      <c r="D11" s="25"/>
      <c r="E11" s="25"/>
      <c r="F11" s="25"/>
      <c r="G11" s="25"/>
      <c r="H11" s="25"/>
      <c r="I11" s="25"/>
    </row>
    <row r="12" spans="1:9" ht="18">
      <c r="A12" s="27" t="s">
        <v>67</v>
      </c>
      <c r="B12" s="28">
        <v>6</v>
      </c>
      <c r="C12" s="26" t="str">
        <f>5стр1!G65</f>
        <v>Богачева Елена</v>
      </c>
      <c r="D12" s="25"/>
      <c r="E12" s="25"/>
      <c r="F12" s="25"/>
      <c r="G12" s="25"/>
      <c r="H12" s="25"/>
      <c r="I12" s="25"/>
    </row>
    <row r="13" spans="1:9" ht="18">
      <c r="A13" s="27" t="s">
        <v>68</v>
      </c>
      <c r="B13" s="28">
        <v>7</v>
      </c>
      <c r="C13" s="26" t="str">
        <f>5стр1!G68</f>
        <v>Якупов Данил</v>
      </c>
      <c r="D13" s="25"/>
      <c r="E13" s="25"/>
      <c r="F13" s="25"/>
      <c r="G13" s="25"/>
      <c r="H13" s="25"/>
      <c r="I13" s="25"/>
    </row>
    <row r="14" spans="1:9" ht="18">
      <c r="A14" s="27" t="s">
        <v>69</v>
      </c>
      <c r="B14" s="28">
        <v>8</v>
      </c>
      <c r="C14" s="26" t="str">
        <f>5стр1!G70</f>
        <v>Патрушева Анастасия</v>
      </c>
      <c r="D14" s="25"/>
      <c r="E14" s="25"/>
      <c r="F14" s="25"/>
      <c r="G14" s="25"/>
      <c r="H14" s="25"/>
      <c r="I14" s="25"/>
    </row>
    <row r="15" spans="1:9" ht="18">
      <c r="A15" s="27" t="s">
        <v>51</v>
      </c>
      <c r="B15" s="28">
        <v>9</v>
      </c>
      <c r="C15" s="26" t="str">
        <f>5стр1!D72</f>
        <v>Ильмурзина Назакет</v>
      </c>
      <c r="D15" s="25"/>
      <c r="E15" s="25"/>
      <c r="F15" s="25"/>
      <c r="G15" s="25"/>
      <c r="H15" s="25"/>
      <c r="I15" s="25"/>
    </row>
    <row r="16" spans="1:9" ht="18">
      <c r="A16" s="27" t="s">
        <v>70</v>
      </c>
      <c r="B16" s="28">
        <v>10</v>
      </c>
      <c r="C16" s="26" t="str">
        <f>5стр1!D75</f>
        <v>Ямалов Арслан</v>
      </c>
      <c r="D16" s="25"/>
      <c r="E16" s="25"/>
      <c r="F16" s="25"/>
      <c r="G16" s="25"/>
      <c r="H16" s="25"/>
      <c r="I16" s="25"/>
    </row>
    <row r="17" spans="1:9" ht="18">
      <c r="A17" s="27" t="s">
        <v>50</v>
      </c>
      <c r="B17" s="28">
        <v>11</v>
      </c>
      <c r="C17" s="26" t="str">
        <f>5стр1!G73</f>
        <v>Григорьева Инна</v>
      </c>
      <c r="D17" s="25"/>
      <c r="E17" s="25"/>
      <c r="F17" s="25"/>
      <c r="G17" s="25"/>
      <c r="H17" s="25"/>
      <c r="I17" s="25"/>
    </row>
    <row r="18" spans="1:9" ht="18">
      <c r="A18" s="27" t="s">
        <v>42</v>
      </c>
      <c r="B18" s="28">
        <v>12</v>
      </c>
      <c r="C18" s="26" t="str">
        <f>5стр1!G75</f>
        <v>Нагонев Владимир</v>
      </c>
      <c r="D18" s="25"/>
      <c r="E18" s="25"/>
      <c r="F18" s="25"/>
      <c r="G18" s="25"/>
      <c r="H18" s="25"/>
      <c r="I18" s="25"/>
    </row>
    <row r="19" spans="1:9" ht="18">
      <c r="A19" s="27" t="s">
        <v>71</v>
      </c>
      <c r="B19" s="28">
        <v>13</v>
      </c>
      <c r="C19" s="26" t="str">
        <f>5стр2!I40</f>
        <v>Проппе Роберт</v>
      </c>
      <c r="D19" s="25"/>
      <c r="E19" s="25"/>
      <c r="F19" s="25"/>
      <c r="G19" s="25"/>
      <c r="H19" s="25"/>
      <c r="I19" s="25"/>
    </row>
    <row r="20" spans="1:9" ht="18">
      <c r="A20" s="27" t="s">
        <v>47</v>
      </c>
      <c r="B20" s="28">
        <v>14</v>
      </c>
      <c r="C20" s="26" t="str">
        <f>5стр2!I44</f>
        <v>Султанмуратов Ильдар</v>
      </c>
      <c r="D20" s="25"/>
      <c r="E20" s="25"/>
      <c r="F20" s="25"/>
      <c r="G20" s="25"/>
      <c r="H20" s="25"/>
      <c r="I20" s="25"/>
    </row>
    <row r="21" spans="1:9" ht="18">
      <c r="A21" s="27" t="s">
        <v>72</v>
      </c>
      <c r="B21" s="28">
        <v>15</v>
      </c>
      <c r="C21" s="26" t="str">
        <f>5стр2!I46</f>
        <v>Хаернасов Алмаз</v>
      </c>
      <c r="D21" s="25"/>
      <c r="E21" s="25"/>
      <c r="F21" s="25"/>
      <c r="G21" s="25"/>
      <c r="H21" s="25"/>
      <c r="I21" s="25"/>
    </row>
    <row r="22" spans="1:9" ht="18">
      <c r="A22" s="27" t="s">
        <v>73</v>
      </c>
      <c r="B22" s="28">
        <v>16</v>
      </c>
      <c r="C22" s="26" t="str">
        <f>5стр2!I48</f>
        <v>Волков Сергей</v>
      </c>
      <c r="D22" s="25"/>
      <c r="E22" s="25"/>
      <c r="F22" s="25"/>
      <c r="G22" s="25"/>
      <c r="H22" s="25"/>
      <c r="I22" s="25"/>
    </row>
    <row r="23" spans="1:9" ht="18">
      <c r="A23" s="27" t="s">
        <v>43</v>
      </c>
      <c r="B23" s="28">
        <v>17</v>
      </c>
      <c r="C23" s="26" t="str">
        <f>5стр2!E44</f>
        <v>Ханнанов Альберт</v>
      </c>
      <c r="D23" s="25"/>
      <c r="E23" s="25"/>
      <c r="F23" s="25"/>
      <c r="G23" s="25"/>
      <c r="H23" s="25"/>
      <c r="I23" s="25"/>
    </row>
    <row r="24" spans="1:9" ht="18">
      <c r="A24" s="27" t="s">
        <v>74</v>
      </c>
      <c r="B24" s="28">
        <v>18</v>
      </c>
      <c r="C24" s="26" t="str">
        <f>5стр2!E50</f>
        <v>Лещенко Илья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5стр2!E53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5стр2!E55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5стр2!I53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5стр2!I57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5стр2!I59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5стр2!I74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Сп5!A2</f>
        <v>1/64 финала Турнира Игорь Корнюшин</v>
      </c>
      <c r="B2" s="38"/>
      <c r="C2" s="38"/>
      <c r="D2" s="38"/>
      <c r="E2" s="38"/>
      <c r="F2" s="38"/>
      <c r="G2" s="38"/>
    </row>
    <row r="3" spans="1:7" ht="15.75">
      <c r="A3" s="37">
        <f>Сп5!A3</f>
        <v>40327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Юнусов Ринат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Ханнанов Альберт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Проппе Роберт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Уразаев Рифкат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Семенов Никита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Патрушева Анастасия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Хаернасов Алмаз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Григорьева Инна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Богачева Елена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Гадельшин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Ямалов Арслан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Султанмуратов Ильдар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Якупов Данил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Надеев Денис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68</v>
      </c>
      <c r="E56" s="11"/>
      <c r="F56" s="18">
        <v>-31</v>
      </c>
      <c r="G56" s="6" t="str">
        <f>IF(G36=F20,F52,IF(G36=F52,F20,0))</f>
        <v>Гадельшин Тимур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Волков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Лещенко Илья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74</v>
      </c>
      <c r="D62" s="11"/>
      <c r="E62" s="4">
        <v>-58</v>
      </c>
      <c r="F62" s="6" t="str">
        <f>IF(5стр2!H14=5стр2!G10,5стр2!G18,IF(5стр2!H14=5стр2!G18,5стр2!G10,0))</f>
        <v>Семенов Никита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Ильмурзина Назакет</v>
      </c>
      <c r="C63" s="11"/>
      <c r="D63" s="11"/>
      <c r="E63" s="5"/>
      <c r="F63" s="7">
        <v>61</v>
      </c>
      <c r="G63" s="8" t="s">
        <v>69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74</v>
      </c>
      <c r="E64" s="4">
        <v>-59</v>
      </c>
      <c r="F64" s="10" t="str">
        <f>IF(5стр2!H30=5стр2!G26,5стр2!G34,IF(5стр2!H30=5стр2!G34,5стр2!G26,0))</f>
        <v>Богачева Елена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Богачева Елена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Нагонев Владимир</v>
      </c>
      <c r="C67" s="5"/>
      <c r="D67" s="5"/>
      <c r="E67" s="4">
        <v>-56</v>
      </c>
      <c r="F67" s="6" t="str">
        <f>IF(5стр2!G10=5стр2!F6,5стр2!F14,IF(5стр2!G10=5стр2!F14,5стр2!F6,0))</f>
        <v>Патрушева Анастасия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Нагонев Владимир</v>
      </c>
      <c r="C69" s="5"/>
      <c r="D69" s="5"/>
      <c r="E69" s="4">
        <v>-57</v>
      </c>
      <c r="F69" s="10" t="str">
        <f>IF(5стр2!G26=5стр2!F22,5стр2!F30,IF(5стр2!G26=5стр2!F30,5стр2!F22,0))</f>
        <v>Якупов Данил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47</v>
      </c>
      <c r="D70" s="5"/>
      <c r="E70" s="5"/>
      <c r="F70" s="4">
        <v>-62</v>
      </c>
      <c r="G70" s="6" t="str">
        <f>IF(G68=F67,F69,IF(G68=F69,F67,0))</f>
        <v>Патрушева Анастасия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Ямалов Арслан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74</v>
      </c>
      <c r="E72" s="4">
        <v>-63</v>
      </c>
      <c r="F72" s="6" t="str">
        <f>IF(C70=B69,B71,IF(C70=B71,B69,0))</f>
        <v>Нагонев Владимир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Григорьева Инна</v>
      </c>
      <c r="C73" s="11"/>
      <c r="D73" s="17" t="s">
        <v>6</v>
      </c>
      <c r="E73" s="5"/>
      <c r="F73" s="7">
        <v>66</v>
      </c>
      <c r="G73" s="8" t="s">
        <v>71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74</v>
      </c>
      <c r="D74" s="20"/>
      <c r="E74" s="4">
        <v>-64</v>
      </c>
      <c r="F74" s="10" t="str">
        <f>IF(C74=B73,B75,IF(C74=B75,B73,0))</f>
        <v>Григорьева Инна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Ильмурзина Назакет</v>
      </c>
      <c r="C75" s="4">
        <v>-65</v>
      </c>
      <c r="D75" s="6" t="str">
        <f>IF(D72=C70,C74,IF(D72=C74,C70,0))</f>
        <v>Ямалов Арслан</v>
      </c>
      <c r="E75" s="5"/>
      <c r="F75" s="4">
        <v>-66</v>
      </c>
      <c r="G75" s="6" t="str">
        <f>IF(G73=F72,F74,IF(G73=F74,F72,0))</f>
        <v>Нагонев Владимир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I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Сп5!A1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Сп5!A2</f>
        <v>1/64 финала Турнира Игорь Корнюшин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Сп5!A3</f>
        <v>40327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Семенов Никита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Ханнанов Альберт</v>
      </c>
      <c r="C6" s="7">
        <v>40</v>
      </c>
      <c r="D6" s="14" t="s">
        <v>63</v>
      </c>
      <c r="E6" s="7">
        <v>52</v>
      </c>
      <c r="F6" s="14" t="s">
        <v>69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Нагонев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70</v>
      </c>
      <c r="E10" s="15"/>
      <c r="F10" s="7">
        <v>56</v>
      </c>
      <c r="G10" s="14" t="s">
        <v>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Волков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Патрушева Анастасия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50</v>
      </c>
      <c r="E14" s="7">
        <v>53</v>
      </c>
      <c r="F14" s="21" t="s">
        <v>66</v>
      </c>
      <c r="G14" s="7">
        <v>58</v>
      </c>
      <c r="H14" s="14" t="s">
        <v>68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Султанмуратов Ильдар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IF(5стр1!F52=5стр1!E44,5стр1!E60,IF(5стр1!F52=5стр1!E60,5стр1!E44,0))</f>
        <v>Надеев Денис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Ямалов Арслан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Якупов Данил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71</v>
      </c>
      <c r="E22" s="7">
        <v>54</v>
      </c>
      <c r="F22" s="14" t="s">
        <v>67</v>
      </c>
      <c r="G22" s="15"/>
      <c r="H22" s="7">
        <v>60</v>
      </c>
      <c r="I22" s="24" t="s">
        <v>68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Григорьева Инна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71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42</v>
      </c>
      <c r="E26" s="15"/>
      <c r="F26" s="7">
        <v>57</v>
      </c>
      <c r="G26" s="14" t="s">
        <v>51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Хаернасов Алмаз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Ильмурзина Назакет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51</v>
      </c>
      <c r="E30" s="7">
        <v>55</v>
      </c>
      <c r="F30" s="21" t="s">
        <v>51</v>
      </c>
      <c r="G30" s="7">
        <v>59</v>
      </c>
      <c r="H30" s="21" t="s">
        <v>51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Уразаев Рифкат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Лещенко Илья</v>
      </c>
      <c r="C32" s="5"/>
      <c r="D32" s="7">
        <v>51</v>
      </c>
      <c r="E32" s="21" t="s">
        <v>51</v>
      </c>
      <c r="F32" s="5"/>
      <c r="G32" s="11"/>
      <c r="H32" s="4">
        <v>-60</v>
      </c>
      <c r="I32" s="6" t="str">
        <f>IF(I22=H14,H30,IF(I22=H30,H14,0))</f>
        <v>Уразаев Рифкат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72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73</v>
      </c>
      <c r="E34" s="15"/>
      <c r="F34" s="4">
        <v>-29</v>
      </c>
      <c r="G34" s="10" t="str">
        <f>IF(5стр1!F20=5стр1!E12,5стр1!E28,IF(5стр1!F20=5стр1!E28,5стр1!E12,0))</f>
        <v>Богачева Елена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Проппе Роберт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Ханнанов Альберт</v>
      </c>
      <c r="C37" s="5"/>
      <c r="D37" s="5"/>
      <c r="E37" s="5"/>
      <c r="F37" s="4">
        <v>-48</v>
      </c>
      <c r="G37" s="6" t="str">
        <f>IF(E8=D6,D10,IF(E8=D10,D6,0))</f>
        <v>Волков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43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Султанмуратов Ильдар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43</v>
      </c>
      <c r="E40" s="5"/>
      <c r="F40" s="5"/>
      <c r="G40" s="5"/>
      <c r="H40" s="7">
        <v>69</v>
      </c>
      <c r="I40" s="23" t="s">
        <v>73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Хаернасов Алмаз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Проппе Роберт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43</v>
      </c>
      <c r="F44" s="5"/>
      <c r="G44" s="5"/>
      <c r="H44" s="4">
        <v>-69</v>
      </c>
      <c r="I44" s="6" t="str">
        <f>IF(I40=H38,H42,IF(I40=H42,H38,0))</f>
        <v>Султанмуратов Ильдар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Волков Сергей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Хаернасов Алмаз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72</v>
      </c>
      <c r="E48" s="5"/>
      <c r="F48" s="5"/>
      <c r="G48" s="5"/>
      <c r="H48" s="4">
        <v>-70</v>
      </c>
      <c r="I48" s="6" t="str">
        <f>IF(I46=H45,H47,IF(I46=H47,H45,0))</f>
        <v>Волков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72</v>
      </c>
      <c r="D50" s="4">
        <v>-77</v>
      </c>
      <c r="E50" s="6" t="str">
        <f>IF(E44=D40,D48,IF(E44=D48,D40,0))</f>
        <v>Лещенко Илья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Лещенко Илья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75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40335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76</v>
      </c>
      <c r="B7" s="28">
        <v>1</v>
      </c>
      <c r="C7" s="26" t="str">
        <f>4!F20</f>
        <v>Гилемханова Дина</v>
      </c>
      <c r="D7" s="25"/>
      <c r="E7" s="25"/>
      <c r="F7" s="25"/>
      <c r="G7" s="25"/>
      <c r="H7" s="25"/>
      <c r="I7" s="25"/>
    </row>
    <row r="8" spans="1:9" ht="18">
      <c r="A8" s="27" t="s">
        <v>62</v>
      </c>
      <c r="B8" s="28">
        <v>2</v>
      </c>
      <c r="C8" s="26" t="str">
        <f>4!F31</f>
        <v>Юнусов Ринат</v>
      </c>
      <c r="D8" s="25"/>
      <c r="E8" s="25"/>
      <c r="F8" s="25"/>
      <c r="G8" s="25"/>
      <c r="H8" s="25"/>
      <c r="I8" s="25"/>
    </row>
    <row r="9" spans="1:9" ht="18">
      <c r="A9" s="27" t="s">
        <v>77</v>
      </c>
      <c r="B9" s="28">
        <v>3</v>
      </c>
      <c r="C9" s="26" t="str">
        <f>4!G43</f>
        <v>Низамутдинов Родион</v>
      </c>
      <c r="D9" s="25"/>
      <c r="E9" s="25"/>
      <c r="F9" s="25"/>
      <c r="G9" s="25"/>
      <c r="H9" s="25"/>
      <c r="I9" s="25"/>
    </row>
    <row r="10" spans="1:9" ht="18">
      <c r="A10" s="27" t="s">
        <v>78</v>
      </c>
      <c r="B10" s="28">
        <v>4</v>
      </c>
      <c r="C10" s="26" t="str">
        <f>4!G51</f>
        <v>Ильмурзина Назакет</v>
      </c>
      <c r="D10" s="25"/>
      <c r="E10" s="25"/>
      <c r="F10" s="25"/>
      <c r="G10" s="25"/>
      <c r="H10" s="25"/>
      <c r="I10" s="25"/>
    </row>
    <row r="11" spans="1:9" ht="18">
      <c r="A11" s="27" t="s">
        <v>79</v>
      </c>
      <c r="B11" s="28">
        <v>5</v>
      </c>
      <c r="C11" s="26" t="str">
        <f>4!C55</f>
        <v>Рахматуллина Гульназ</v>
      </c>
      <c r="D11" s="25"/>
      <c r="E11" s="25"/>
      <c r="F11" s="25"/>
      <c r="G11" s="25"/>
      <c r="H11" s="25"/>
      <c r="I11" s="25"/>
    </row>
    <row r="12" spans="1:9" ht="18">
      <c r="A12" s="27" t="s">
        <v>64</v>
      </c>
      <c r="B12" s="28">
        <v>6</v>
      </c>
      <c r="C12" s="26" t="str">
        <f>4!C57</f>
        <v>Гадельшин Тимур</v>
      </c>
      <c r="D12" s="25"/>
      <c r="E12" s="25"/>
      <c r="F12" s="25"/>
      <c r="G12" s="25"/>
      <c r="H12" s="25"/>
      <c r="I12" s="25"/>
    </row>
    <row r="13" spans="1:9" ht="18">
      <c r="A13" s="27" t="s">
        <v>80</v>
      </c>
      <c r="B13" s="28">
        <v>7</v>
      </c>
      <c r="C13" s="26" t="str">
        <f>4!C60</f>
        <v>Гаскаров Динар</v>
      </c>
      <c r="D13" s="25"/>
      <c r="E13" s="25"/>
      <c r="F13" s="25"/>
      <c r="G13" s="25"/>
      <c r="H13" s="25"/>
      <c r="I13" s="25"/>
    </row>
    <row r="14" spans="1:9" ht="18">
      <c r="A14" s="27" t="s">
        <v>81</v>
      </c>
      <c r="B14" s="28">
        <v>8</v>
      </c>
      <c r="C14" s="26" t="str">
        <f>4!C62</f>
        <v>Мансуров Данар</v>
      </c>
      <c r="D14" s="25"/>
      <c r="E14" s="25"/>
      <c r="F14" s="25"/>
      <c r="G14" s="25"/>
      <c r="H14" s="25"/>
      <c r="I14" s="25"/>
    </row>
    <row r="15" spans="1:9" ht="18">
      <c r="A15" s="27" t="s">
        <v>74</v>
      </c>
      <c r="B15" s="28">
        <v>9</v>
      </c>
      <c r="C15" s="26" t="str">
        <f>4!G57</f>
        <v>Миловадский Рустем</v>
      </c>
      <c r="D15" s="25"/>
      <c r="E15" s="25"/>
      <c r="F15" s="25"/>
      <c r="G15" s="25"/>
      <c r="H15" s="25"/>
      <c r="I15" s="25"/>
    </row>
    <row r="16" spans="1:9" ht="18">
      <c r="A16" s="27" t="s">
        <v>50</v>
      </c>
      <c r="B16" s="28">
        <v>10</v>
      </c>
      <c r="C16" s="26" t="str">
        <f>4!G60</f>
        <v>Султанмуратов Ильдар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4!G64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4!G66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4!D67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4!D70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4!G69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4!G71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Сп4!A1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Сп4!A2</f>
        <v>1/32 финала Турнира Игорь Корнюшин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Сп4!A3</f>
        <v>40335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Низамутдинов Родион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Ильмурзина Назакет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Миловадский Рустем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79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Гилемханова Дина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79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78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Гаскаров Динар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79</v>
      </c>
      <c r="G20" s="8"/>
      <c r="H20" s="8"/>
      <c r="I20" s="8"/>
    </row>
    <row r="21" spans="1:9" ht="12.75">
      <c r="A21" s="4">
        <v>3</v>
      </c>
      <c r="B21" s="6" t="str">
        <f>Сп4!A9</f>
        <v>Рахматуллина Гульназ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77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Гадельшин Тимур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62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Мансуров Данар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Султанмуратов Ильдар</v>
      </c>
      <c r="C31" s="11"/>
      <c r="D31" s="11"/>
      <c r="E31" s="4">
        <v>-15</v>
      </c>
      <c r="F31" s="6" t="str">
        <f>IF(F20=E12,E28,IF(F20=E28,E12,0))</f>
        <v>Юнусов Ринат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62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Сп4!A21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Юнусов Ринат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Низамутдинов Родион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81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Миловадский Рустем</v>
      </c>
      <c r="C39" s="7">
        <v>20</v>
      </c>
      <c r="D39" s="32" t="s">
        <v>80</v>
      </c>
      <c r="E39" s="7">
        <v>26</v>
      </c>
      <c r="F39" s="32" t="s">
        <v>76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Мансуров Данар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3" t="s">
        <v>77</v>
      </c>
      <c r="F41" s="11"/>
      <c r="G41" s="5"/>
      <c r="H41" s="5"/>
      <c r="I41" s="5"/>
    </row>
    <row r="42" spans="1:9" ht="12.75">
      <c r="A42" s="5"/>
      <c r="B42" s="7">
        <v>17</v>
      </c>
      <c r="C42" s="3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3" t="s">
        <v>77</v>
      </c>
      <c r="E43" s="15"/>
      <c r="F43" s="7">
        <v>28</v>
      </c>
      <c r="G43" s="32" t="s">
        <v>76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Рахматуллина Гульназ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Гадельшин Тимур</v>
      </c>
      <c r="F45" s="11"/>
      <c r="G45" s="15"/>
      <c r="H45" s="5"/>
      <c r="I45" s="5"/>
    </row>
    <row r="46" spans="1:9" ht="12.75">
      <c r="A46" s="5"/>
      <c r="B46" s="7">
        <v>18</v>
      </c>
      <c r="C46" s="3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2" t="s">
        <v>78</v>
      </c>
      <c r="E47" s="7">
        <v>27</v>
      </c>
      <c r="F47" s="33" t="s">
        <v>74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Гаскаров Динар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Султанмуратов Ильдар</v>
      </c>
      <c r="C49" s="5"/>
      <c r="D49" s="7">
        <v>25</v>
      </c>
      <c r="E49" s="33" t="s">
        <v>74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50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74</v>
      </c>
      <c r="E51" s="15"/>
      <c r="F51" s="4">
        <v>-28</v>
      </c>
      <c r="G51" s="6" t="str">
        <f>IF(G43=F39,F47,IF(G43=F47,F39,0))</f>
        <v>Ильмурзина Назакет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Ильмурзина Назакет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Рахматуллина Гульназ</v>
      </c>
      <c r="C54" s="5"/>
      <c r="D54" s="4">
        <v>-20</v>
      </c>
      <c r="E54" s="6" t="str">
        <f>IF(D39=C38,C40,IF(D39=C40,C38,0))</f>
        <v>Миловадский Рустем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77</v>
      </c>
      <c r="D55" s="5"/>
      <c r="E55" s="7">
        <v>31</v>
      </c>
      <c r="F55" s="8" t="s">
        <v>81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Гадельшин Тимур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Гадельшин Тимур</v>
      </c>
      <c r="D57" s="5"/>
      <c r="E57" s="5"/>
      <c r="F57" s="7">
        <v>33</v>
      </c>
      <c r="G57" s="8" t="s">
        <v>81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Мансуров Данар</v>
      </c>
      <c r="C59" s="5"/>
      <c r="D59" s="5"/>
      <c r="E59" s="7">
        <v>32</v>
      </c>
      <c r="F59" s="12" t="s">
        <v>50</v>
      </c>
      <c r="G59" s="20"/>
      <c r="H59" s="5"/>
      <c r="I59" s="5"/>
    </row>
    <row r="60" spans="1:9" ht="12.75">
      <c r="A60" s="5"/>
      <c r="B60" s="7">
        <v>30</v>
      </c>
      <c r="C60" s="8" t="s">
        <v>78</v>
      </c>
      <c r="D60" s="4">
        <v>-23</v>
      </c>
      <c r="E60" s="10" t="str">
        <f>IF(D51=C50,C52,IF(D51=C52,C50,0))</f>
        <v>Султанмуратов Ильдар</v>
      </c>
      <c r="F60" s="4">
        <v>-33</v>
      </c>
      <c r="G60" s="6" t="str">
        <f>IF(G57=F55,F59,IF(G57=F59,F55,0))</f>
        <v>Султанмуратов Ильдар</v>
      </c>
      <c r="H60" s="14"/>
      <c r="I60" s="14"/>
    </row>
    <row r="61" spans="1:9" ht="12.75">
      <c r="A61" s="4">
        <v>-25</v>
      </c>
      <c r="B61" s="10" t="str">
        <f>IF(E49=D47,D51,IF(E49=D51,D47,0))</f>
        <v>Гаскаров Динар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Мансуров Данар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9" t="s">
        <v>10</v>
      </c>
      <c r="I65" s="39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82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40342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83</v>
      </c>
      <c r="B7" s="28">
        <v>1</v>
      </c>
      <c r="C7" s="26" t="str">
        <f>3!F20</f>
        <v>Григорьев Руслан</v>
      </c>
      <c r="D7" s="25"/>
      <c r="E7" s="25"/>
      <c r="F7" s="25"/>
      <c r="G7" s="25"/>
      <c r="H7" s="25"/>
      <c r="I7" s="25"/>
    </row>
    <row r="8" spans="1:9" ht="18">
      <c r="A8" s="27" t="s">
        <v>84</v>
      </c>
      <c r="B8" s="28">
        <v>2</v>
      </c>
      <c r="C8" s="26" t="str">
        <f>3!F31</f>
        <v>Шаяхметов Азамат</v>
      </c>
      <c r="D8" s="25"/>
      <c r="E8" s="25"/>
      <c r="F8" s="25"/>
      <c r="G8" s="25"/>
      <c r="H8" s="25"/>
      <c r="I8" s="25"/>
    </row>
    <row r="9" spans="1:9" ht="18">
      <c r="A9" s="27" t="s">
        <v>85</v>
      </c>
      <c r="B9" s="28">
        <v>3</v>
      </c>
      <c r="C9" s="26" t="str">
        <f>3!G43</f>
        <v>Булдин Никита</v>
      </c>
      <c r="D9" s="25"/>
      <c r="E9" s="25"/>
      <c r="F9" s="25"/>
      <c r="G9" s="25"/>
      <c r="H9" s="25"/>
      <c r="I9" s="25"/>
    </row>
    <row r="10" spans="1:9" ht="18">
      <c r="A10" s="27" t="s">
        <v>86</v>
      </c>
      <c r="B10" s="28">
        <v>4</v>
      </c>
      <c r="C10" s="26" t="str">
        <f>3!G51</f>
        <v>Юнусов Ринат</v>
      </c>
      <c r="D10" s="25"/>
      <c r="E10" s="25"/>
      <c r="F10" s="25"/>
      <c r="G10" s="25"/>
      <c r="H10" s="25"/>
      <c r="I10" s="25"/>
    </row>
    <row r="11" spans="1:9" ht="18">
      <c r="A11" s="27" t="s">
        <v>62</v>
      </c>
      <c r="B11" s="28">
        <v>5</v>
      </c>
      <c r="C11" s="26" t="str">
        <f>3!C55</f>
        <v>Балхияров Алмаз</v>
      </c>
      <c r="D11" s="25"/>
      <c r="E11" s="25"/>
      <c r="F11" s="25"/>
      <c r="G11" s="25"/>
      <c r="H11" s="25"/>
      <c r="I11" s="25"/>
    </row>
    <row r="12" spans="1:9" ht="18">
      <c r="A12" s="27" t="s">
        <v>74</v>
      </c>
      <c r="B12" s="28">
        <v>6</v>
      </c>
      <c r="C12" s="26" t="str">
        <f>3!C57</f>
        <v>Гадельшин Тимур</v>
      </c>
      <c r="D12" s="25"/>
      <c r="E12" s="25"/>
      <c r="F12" s="25"/>
      <c r="G12" s="25"/>
      <c r="H12" s="25"/>
      <c r="I12" s="25"/>
    </row>
    <row r="13" spans="1:9" ht="18">
      <c r="A13" s="27" t="s">
        <v>64</v>
      </c>
      <c r="B13" s="28">
        <v>7</v>
      </c>
      <c r="C13" s="26" t="str">
        <f>3!C60</f>
        <v>Косолапов Герман</v>
      </c>
      <c r="D13" s="25"/>
      <c r="E13" s="25"/>
      <c r="F13" s="25"/>
      <c r="G13" s="25"/>
      <c r="H13" s="25"/>
      <c r="I13" s="25"/>
    </row>
    <row r="14" spans="1:9" ht="18">
      <c r="A14" s="27" t="s">
        <v>87</v>
      </c>
      <c r="B14" s="28">
        <v>8</v>
      </c>
      <c r="C14" s="26" t="str">
        <f>3!C62</f>
        <v>Ильмурзина Назакет</v>
      </c>
      <c r="D14" s="25"/>
      <c r="E14" s="25"/>
      <c r="F14" s="25"/>
      <c r="G14" s="25"/>
      <c r="H14" s="25"/>
      <c r="I14" s="25"/>
    </row>
    <row r="15" spans="1:9" ht="18">
      <c r="A15" s="27" t="s">
        <v>42</v>
      </c>
      <c r="B15" s="28">
        <v>9</v>
      </c>
      <c r="C15" s="26" t="str">
        <f>3!G57</f>
        <v>Хаернасов Алмаз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10</v>
      </c>
      <c r="C16" s="26">
        <f>3!G60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3!G64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3!G66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3!D67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3!D70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3!G71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2010-05-25T04:18:12Z</cp:lastPrinted>
  <dcterms:created xsi:type="dcterms:W3CDTF">2008-02-03T08:28:10Z</dcterms:created>
  <dcterms:modified xsi:type="dcterms:W3CDTF">2010-07-11T12:49:57Z</dcterms:modified>
  <cp:category/>
  <cp:version/>
  <cp:contentType/>
  <cp:contentStatus/>
</cp:coreProperties>
</file>